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76" windowWidth="20610" windowHeight="4530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" sheetId="8" r:id="rId8"/>
    <sheet name="９" sheetId="9" r:id="rId9"/>
    <sheet name="10" sheetId="10" r:id="rId10"/>
    <sheet name="11" sheetId="11" r:id="rId11"/>
  </sheets>
  <definedNames>
    <definedName name="_xlnm.Print_Area" localSheetId="4">'５'!$A$1:$O$22</definedName>
    <definedName name="_xlnm.Print_Area" localSheetId="6">'７'!$A$1:$J$169</definedName>
    <definedName name="_xlnm.Print_Area" localSheetId="7">'８'!$A$1:$N$57</definedName>
    <definedName name="_xlnm.Print_Area" localSheetId="8">'９'!$A$1:$S$32</definedName>
  </definedNames>
  <calcPr fullCalcOnLoad="1"/>
</workbook>
</file>

<file path=xl/sharedStrings.xml><?xml version="1.0" encoding="utf-8"?>
<sst xmlns="http://schemas.openxmlformats.org/spreadsheetml/2006/main" count="677" uniqueCount="412">
  <si>
    <t>歳　 入　 科　 目</t>
  </si>
  <si>
    <t>最終予算額</t>
  </si>
  <si>
    <t>決　算　額</t>
  </si>
  <si>
    <t>市税</t>
  </si>
  <si>
    <t>地方消費税交付金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</si>
  <si>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</si>
  <si>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</si>
  <si>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</si>
  <si>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</si>
  <si>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</si>
  <si>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</si>
  <si>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</si>
  <si>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</si>
  <si>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</si>
  <si>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</si>
  <si>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</si>
  <si>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</si>
  <si>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</si>
  <si>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国民健康保険事業</t>
  </si>
  <si>
    <t>と畜場・市場事業事業</t>
  </si>
  <si>
    <t>農業集落排水事業</t>
  </si>
  <si>
    <t>中央卸売市場事業</t>
  </si>
  <si>
    <t>公共用地取得事業</t>
  </si>
  <si>
    <t>育英事業</t>
  </si>
  <si>
    <t>学童等災害共済事業</t>
  </si>
  <si>
    <t>小型自動車競走事業</t>
  </si>
  <si>
    <t>駐車場事業</t>
  </si>
  <si>
    <t>病院事業</t>
  </si>
  <si>
    <t>水道事業</t>
  </si>
  <si>
    <t>下水道事業</t>
  </si>
  <si>
    <t>１　歳　入　決　算　額　の　推　移</t>
  </si>
  <si>
    <t>地方特例交付金</t>
  </si>
  <si>
    <t>介護保険事業</t>
  </si>
  <si>
    <t>19　財　　　政</t>
  </si>
  <si>
    <t>国有提供施設等所在
市町村助成交付金</t>
  </si>
  <si>
    <t xml:space="preserve">（単位：千円） </t>
  </si>
  <si>
    <t>普通税</t>
  </si>
  <si>
    <t>市民税</t>
  </si>
  <si>
    <t>固定資産税</t>
  </si>
  <si>
    <t>軽自動車税</t>
  </si>
  <si>
    <t>市たばこ税</t>
  </si>
  <si>
    <t>特別土地保有税</t>
  </si>
  <si>
    <t>目的税</t>
  </si>
  <si>
    <t>地方譲与税</t>
  </si>
  <si>
    <t>利子割交付金</t>
  </si>
  <si>
    <t>収益的収入</t>
  </si>
  <si>
    <t>資本的収入</t>
  </si>
  <si>
    <t>ゴルフ場利用税交付金</t>
  </si>
  <si>
    <t>配当割交付金</t>
  </si>
  <si>
    <t>株式等譲渡所得割交付金</t>
  </si>
  <si>
    <t>簡易水道事業</t>
  </si>
  <si>
    <t>熊財産区</t>
  </si>
  <si>
    <t>鉱産税</t>
  </si>
  <si>
    <t>総額</t>
  </si>
  <si>
    <t>一般会計</t>
  </si>
  <si>
    <t>特別会計</t>
  </si>
  <si>
    <t>公営企業会計</t>
  </si>
  <si>
    <t>軽油引取税交付金</t>
  </si>
  <si>
    <t>公債管理事業</t>
  </si>
  <si>
    <t>後期高齢者医療事業特別会計</t>
  </si>
  <si>
    <t>母子父子寡婦福祉資金貸付事業</t>
  </si>
  <si>
    <t>分離課税所得割交付金</t>
  </si>
  <si>
    <t>道府県民税所得割
臨時交付金</t>
  </si>
  <si>
    <t>環境性能割交付金</t>
  </si>
  <si>
    <t>法人事業税交付金</t>
  </si>
  <si>
    <t>資料：財政課   注)本市決算書に基づく歳入科目別最終予算額及び決算額</t>
  </si>
  <si>
    <t>令　和　２　年　度</t>
  </si>
  <si>
    <t>令　和　３　年　度</t>
  </si>
  <si>
    <t>令　和　４　年　度</t>
  </si>
  <si>
    <t>資本的支出</t>
  </si>
  <si>
    <t>収益的支出</t>
  </si>
  <si>
    <t>歳　 出　 科　 目</t>
  </si>
  <si>
    <t>注)本市決算書に基づく歳出科目別最終予算額及び決算額</t>
  </si>
  <si>
    <t>資料：財政課</t>
  </si>
  <si>
    <t>と畜場・市場事業</t>
  </si>
  <si>
    <t>後期高齢者医療事業特別会計</t>
  </si>
  <si>
    <t>母子父子寡婦福祉資金　　　　貸付事業</t>
  </si>
  <si>
    <t>その他</t>
  </si>
  <si>
    <t>公債費</t>
  </si>
  <si>
    <t>災害復旧費</t>
  </si>
  <si>
    <t>教育費</t>
  </si>
  <si>
    <t>消防費</t>
  </si>
  <si>
    <t>土木費</t>
  </si>
  <si>
    <t>商工費</t>
  </si>
  <si>
    <t>農林水産業費</t>
  </si>
  <si>
    <t>労働費</t>
  </si>
  <si>
    <t>衛生費</t>
  </si>
  <si>
    <t>民生費</t>
  </si>
  <si>
    <t>総務費</t>
  </si>
  <si>
    <t>議会費</t>
  </si>
  <si>
    <t>２　歳　出　決　算　額　の　推　移</t>
  </si>
  <si>
    <t>　資料：上下水道総務課</t>
  </si>
  <si>
    <t>資本的支出</t>
  </si>
  <si>
    <t>資本的収入</t>
  </si>
  <si>
    <t>収益的支出</t>
  </si>
  <si>
    <t>収益的収入</t>
  </si>
  <si>
    <t>増　　　減</t>
  </si>
  <si>
    <t>令　　 和　　 ４　 　年　　 度</t>
  </si>
  <si>
    <t>令　　 和　　 ３　 　年　　 度</t>
  </si>
  <si>
    <t>令　　 和　　　 ２　　 　　年　　 度</t>
  </si>
  <si>
    <t>令　　 和　　 元　 　年　　 度</t>
  </si>
  <si>
    <t>区　　　　　　　　分</t>
  </si>
  <si>
    <t>３　水道事業会計予算、決算の推移</t>
  </si>
  <si>
    <t>　資料：上下水道総務課</t>
  </si>
  <si>
    <t>令　　 和　　　 ２　　 　　年　　 度</t>
  </si>
  <si>
    <t>４　下水道事業会計予算、決算の推移</t>
  </si>
  <si>
    <t>と蓄場・市場事業</t>
  </si>
  <si>
    <t>母子父子寡婦福祉資金貸付事業</t>
  </si>
  <si>
    <t>一般会計</t>
  </si>
  <si>
    <t>総　　　　　　　　　額</t>
  </si>
  <si>
    <t>末 現 在 高</t>
  </si>
  <si>
    <t>償　還　額</t>
  </si>
  <si>
    <t>借　入　額</t>
  </si>
  <si>
    <t>　　　　　　　　　　５　起債目的別借入、償還額</t>
  </si>
  <si>
    <t>公募債</t>
  </si>
  <si>
    <t>国土交通省（その他）</t>
  </si>
  <si>
    <t>静岡県市町村振興協会</t>
  </si>
  <si>
    <t>都市自治振興協会</t>
  </si>
  <si>
    <t>地方公務員共済組合連合会</t>
  </si>
  <si>
    <t>静岡県</t>
  </si>
  <si>
    <t>市中銀行</t>
  </si>
  <si>
    <t>全国市有物件災害共済会</t>
  </si>
  <si>
    <t>静岡県市町村職員共済組合</t>
  </si>
  <si>
    <t>地方公営企業等金融機構</t>
  </si>
  <si>
    <t>ゆうちょ銀行</t>
  </si>
  <si>
    <t>かんぽ生命</t>
  </si>
  <si>
    <t>財政融資資金</t>
  </si>
  <si>
    <t>一般会計借入先別総額</t>
  </si>
  <si>
    <t>構 成 比（％）</t>
  </si>
  <si>
    <t>金　　　額</t>
  </si>
  <si>
    <t>令和 ４ 年度末 現在高</t>
  </si>
  <si>
    <t>令和 ３ 年度</t>
  </si>
  <si>
    <t>令和 ２ 年度</t>
  </si>
  <si>
    <t>令和 元 年度</t>
  </si>
  <si>
    <t>区　　　　　　　分</t>
  </si>
  <si>
    <t>　資料：財政課</t>
  </si>
  <si>
    <t>下水道</t>
  </si>
  <si>
    <t>水道</t>
  </si>
  <si>
    <t>病院</t>
  </si>
  <si>
    <t>簡易水道</t>
  </si>
  <si>
    <t>駐車場</t>
  </si>
  <si>
    <t>公共用地</t>
  </si>
  <si>
    <t>中央卸売市場</t>
  </si>
  <si>
    <t>農業集落排水</t>
  </si>
  <si>
    <t>と蓄場・市場</t>
  </si>
  <si>
    <t>母子父子寡婦福祉資金貸付</t>
  </si>
  <si>
    <t>災害復旧</t>
  </si>
  <si>
    <t>教育</t>
  </si>
  <si>
    <t>消防</t>
  </si>
  <si>
    <t>公営住宅</t>
  </si>
  <si>
    <t>都市計画</t>
  </si>
  <si>
    <t>土木</t>
  </si>
  <si>
    <t>商工</t>
  </si>
  <si>
    <t>農林水産</t>
  </si>
  <si>
    <t>労働</t>
  </si>
  <si>
    <t>清掃</t>
  </si>
  <si>
    <t>衛生</t>
  </si>
  <si>
    <t>民生</t>
  </si>
  <si>
    <t>総務</t>
  </si>
  <si>
    <t>目的別総額</t>
  </si>
  <si>
    <t>令和 ３ 年度</t>
  </si>
  <si>
    <t>６　市　　　　　　　　　　債</t>
  </si>
  <si>
    <t>計</t>
  </si>
  <si>
    <t>株式会社浜松新電力出資金</t>
  </si>
  <si>
    <t>地方公共団体金融機構出資金</t>
  </si>
  <si>
    <t>地域総合整備財団出捐金</t>
  </si>
  <si>
    <t>区画整理促進機構出捐金</t>
  </si>
  <si>
    <t>地方公務員等ライフプラン
協会出捐金</t>
  </si>
  <si>
    <t>地方公務員安全衛生
推進協会出捐金</t>
  </si>
  <si>
    <t>地方公共団体情報システム機構
出捐金</t>
  </si>
  <si>
    <t>地域活性化センター出捐金</t>
  </si>
  <si>
    <t>太平洋戦全国空爆犠牲者慰霊協会基本財産出資金</t>
  </si>
  <si>
    <t>龍山森林組合出資金</t>
  </si>
  <si>
    <t>水窪森林組合出資金</t>
  </si>
  <si>
    <t>佐久間森林組合出資金</t>
  </si>
  <si>
    <t>春野森林組合出資金</t>
  </si>
  <si>
    <t>静岡県市町村福祉協会出捐金</t>
  </si>
  <si>
    <t>引佐森林組合出資金</t>
  </si>
  <si>
    <t>天竜森林組合出資金</t>
  </si>
  <si>
    <t>浜名湖競艇企業団出資金</t>
  </si>
  <si>
    <t>静岡県障害者スポーツ協会出捐金</t>
  </si>
  <si>
    <t>令和 ４ 年度</t>
  </si>
  <si>
    <t>令和 ３ 年度</t>
  </si>
  <si>
    <t>平成 30 年度</t>
  </si>
  <si>
    <t>区　　　　　　　　　　分</t>
  </si>
  <si>
    <t>あしたの日本を創る協会出捐金</t>
  </si>
  <si>
    <t>静岡県グリーンバンク出捐金</t>
  </si>
  <si>
    <t>浜松まちづくり公社出捐金</t>
  </si>
  <si>
    <t>静岡県山林協会森林整備担い手
基金出捐金</t>
  </si>
  <si>
    <t>しずおか健康長寿財団出捐金</t>
  </si>
  <si>
    <t>静岡県暴力追放運動推進ｾﾝﾀｰ
出捐金</t>
  </si>
  <si>
    <t>浜松市文化振興財団出捐金</t>
  </si>
  <si>
    <t>静岡県腎臓バンク出捐金</t>
  </si>
  <si>
    <t>浜松市社会福祉事業団出資金</t>
  </si>
  <si>
    <t>浜松国際交流協会出捐金</t>
  </si>
  <si>
    <t>静岡県道路公社出資金</t>
  </si>
  <si>
    <t>静岡県緑化推進協会出資金</t>
  </si>
  <si>
    <t>浜松観光ｺﾝﾍﾞﾝｼｮﾝﾋﾞｭｰﾛｰ出捐金</t>
  </si>
  <si>
    <t>リバーフロント整備センター出捐金</t>
  </si>
  <si>
    <t>東海産業技術振興財団出捐金</t>
  </si>
  <si>
    <t>浜松市勤労福祉協会出捐金</t>
  </si>
  <si>
    <t>静岡県文化財団出捐金</t>
  </si>
  <si>
    <t>浜松地域イノベーション推進機構
出捐金</t>
  </si>
  <si>
    <t>浜名湖総合環境財団出捐金</t>
  </si>
  <si>
    <t>浜松市体育協会出捐金</t>
  </si>
  <si>
    <t>静岡県青少年会館出捐金</t>
  </si>
  <si>
    <t>静岡県勤労者信用基金協会出捐金</t>
  </si>
  <si>
    <t>浜松交響楽団出捐金</t>
  </si>
  <si>
    <t>浜松市医療公社出捐金</t>
  </si>
  <si>
    <t>浜松家内労働福祉センター出捐金</t>
  </si>
  <si>
    <t>浜松市花みどり振興財団出捐金</t>
  </si>
  <si>
    <t>浜松市清掃公社出捐金</t>
  </si>
  <si>
    <t>浜松市土地開発公社出資金</t>
  </si>
  <si>
    <t>静岡県学校給食会出捐金</t>
  </si>
  <si>
    <t>静岡県コンテナー輸送振興協会出捐金</t>
  </si>
  <si>
    <t>静岡県信用保証協会出捐金</t>
  </si>
  <si>
    <t>静岡県林業会議所出資金</t>
  </si>
  <si>
    <t>静岡県漁業信用基金協会出資金</t>
  </si>
  <si>
    <t>静岡県畜産協会出資金</t>
  </si>
  <si>
    <t>静岡県住宅供給公社出資金</t>
  </si>
  <si>
    <t>静岡県農業信用基金協会出資金</t>
  </si>
  <si>
    <t>（千円）</t>
  </si>
  <si>
    <t>出資による権利</t>
  </si>
  <si>
    <t>７市有財産(つづき)</t>
  </si>
  <si>
    <t>企業用財産</t>
  </si>
  <si>
    <t>一般財産</t>
  </si>
  <si>
    <t>有価証券</t>
  </si>
  <si>
    <t>立木の推定蓄積量</t>
  </si>
  <si>
    <t>計</t>
  </si>
  <si>
    <t>分収分</t>
  </si>
  <si>
    <t>所有分</t>
  </si>
  <si>
    <t>（㎡・㎥）</t>
  </si>
  <si>
    <t>山林</t>
  </si>
  <si>
    <t>土地開発基金土地</t>
  </si>
  <si>
    <t>子どもの未来応援基金</t>
  </si>
  <si>
    <t>新型コロナウイルス感染症対策基金</t>
  </si>
  <si>
    <t>新型コロナウイルス感染症対策貸付金利子助成事業基金</t>
  </si>
  <si>
    <t>龍山町生島地区簡易水道事業基金</t>
  </si>
  <si>
    <t>龍山町中島地区簡易水道事業基金</t>
  </si>
  <si>
    <t>龍山町西川地区簡易水道事業基金</t>
  </si>
  <si>
    <t>渡ケ島簡易水道事業基金</t>
  </si>
  <si>
    <t>月簡易水道事業基金</t>
  </si>
  <si>
    <t>横山町簡易水道事業基金</t>
  </si>
  <si>
    <t>駐車場事業基金</t>
  </si>
  <si>
    <t>小型自動車競走事業基金</t>
  </si>
  <si>
    <t>学童等災害共済事業基金</t>
  </si>
  <si>
    <t>育英事業基金</t>
  </si>
  <si>
    <t>中央卸売市場施設整備基金</t>
  </si>
  <si>
    <t>介護給付費準備基金</t>
  </si>
  <si>
    <t>国民健康保険事業基金</t>
  </si>
  <si>
    <t>資産管理基金</t>
  </si>
  <si>
    <t>国際児童年記念児童文庫基金</t>
  </si>
  <si>
    <t>美術館資料購入基金</t>
  </si>
  <si>
    <t>社会教育振興基金</t>
  </si>
  <si>
    <t>教育文化奨励基金</t>
  </si>
  <si>
    <t>学校教育振興基金</t>
  </si>
  <si>
    <t>花と緑の基金</t>
  </si>
  <si>
    <t>動物園施設整備基金</t>
  </si>
  <si>
    <t>商工業振興施設整備基金</t>
  </si>
  <si>
    <t>観光施設整備基金</t>
  </si>
  <si>
    <t>ふるさと・水と土基金</t>
  </si>
  <si>
    <t>森林環境基金</t>
  </si>
  <si>
    <t>一般廃棄物処理施設整備事業基金</t>
  </si>
  <si>
    <t>　資料：アセットマネジメント推進課</t>
  </si>
  <si>
    <t>墓園基金</t>
  </si>
  <si>
    <t>医療振興基金</t>
  </si>
  <si>
    <t>交通遺児等福祉事業基金</t>
  </si>
  <si>
    <t>友愛の福祉基金</t>
  </si>
  <si>
    <t>新エネルギー等活用推進基金</t>
  </si>
  <si>
    <t>スポーツ施設整備基金</t>
  </si>
  <si>
    <t>文化振興基金</t>
  </si>
  <si>
    <t>地域振興等基金</t>
  </si>
  <si>
    <t>過疎地域持続的発展事業基金</t>
  </si>
  <si>
    <t>旧天竜地域自治区
ふるさとづくり事業基金</t>
  </si>
  <si>
    <t>庁舎整備基金</t>
  </si>
  <si>
    <t>減債基金</t>
  </si>
  <si>
    <t>財政調整基金</t>
  </si>
  <si>
    <t>市民協働推進基金</t>
  </si>
  <si>
    <t>天竜浜名湖鉄道経営助成基金</t>
  </si>
  <si>
    <t>職員退職手当基金</t>
  </si>
  <si>
    <t>旧春野地域自治区
水窪ダム取水工事補償基金</t>
  </si>
  <si>
    <t>ふるさと北遠振興基金</t>
  </si>
  <si>
    <t>緊急地震対策基金</t>
  </si>
  <si>
    <t>津波対策事業基金</t>
  </si>
  <si>
    <t>土地開発基金</t>
  </si>
  <si>
    <t>国民健康保険高額療養費貸付基金</t>
  </si>
  <si>
    <t>（千円・㎡）</t>
  </si>
  <si>
    <t>基金</t>
  </si>
  <si>
    <t>公営企業用財産</t>
  </si>
  <si>
    <t>普通財産</t>
  </si>
  <si>
    <t>公共用財産</t>
  </si>
  <si>
    <t>公用財産</t>
  </si>
  <si>
    <t>（㎡）</t>
  </si>
  <si>
    <t>建物</t>
  </si>
  <si>
    <t>土地</t>
  </si>
  <si>
    <t>７市有財産</t>
  </si>
  <si>
    <t>注)収入率 ＝ 収入額 ÷ 調定額</t>
  </si>
  <si>
    <t>資料：税務総務課</t>
  </si>
  <si>
    <t xml:space="preserve">    滞 納 繰 越</t>
  </si>
  <si>
    <t xml:space="preserve">    現 年 課 税</t>
  </si>
  <si>
    <t xml:space="preserve"> 令 和 ４ 年 度</t>
  </si>
  <si>
    <t xml:space="preserve"> 令 和 ３ 年 度</t>
  </si>
  <si>
    <t xml:space="preserve"> 令 和 ２ 年 度</t>
  </si>
  <si>
    <t xml:space="preserve"> 令 和 元 年 度</t>
  </si>
  <si>
    <t xml:space="preserve"> 平 成 30 年 度</t>
  </si>
  <si>
    <t>率　</t>
  </si>
  <si>
    <t>入　　</t>
  </si>
  <si>
    <t>収</t>
  </si>
  <si>
    <t>額　</t>
  </si>
  <si>
    <t>定　　</t>
  </si>
  <si>
    <t>調</t>
  </si>
  <si>
    <t>交・納付金</t>
  </si>
  <si>
    <t>固定資産</t>
  </si>
  <si>
    <t>法　　　人</t>
  </si>
  <si>
    <t>個　　　人</t>
  </si>
  <si>
    <t>事 業 所 税</t>
  </si>
  <si>
    <t>都市計画税</t>
  </si>
  <si>
    <t>入　湯　税</t>
  </si>
  <si>
    <t>特 別 土 地
保　有  税</t>
  </si>
  <si>
    <t>鉱　産　税</t>
  </si>
  <si>
    <t>市たばこ税</t>
  </si>
  <si>
    <t>軽自動車税</t>
  </si>
  <si>
    <t>固　　定　　資　　産　　税</t>
  </si>
  <si>
    <t>市　　　民　　　税</t>
  </si>
  <si>
    <t>（ 参　考 ）
県　民　税</t>
  </si>
  <si>
    <t>目　　　　　的　　　　　税</t>
  </si>
  <si>
    <t>税</t>
  </si>
  <si>
    <t>通</t>
  </si>
  <si>
    <t>普</t>
  </si>
  <si>
    <t>市税総額</t>
  </si>
  <si>
    <t>年　　　度</t>
  </si>
  <si>
    <t xml:space="preserve">（単位：千円・％） </t>
  </si>
  <si>
    <t>８　市　　　　　　　　税</t>
  </si>
  <si>
    <t>　3)平成26年１月１日からの財務事務の集約化に伴い、磐田財務事務所管内の一部課税／徴収業務が集約された。</t>
  </si>
  <si>
    <t>　2)目的税は狩猟税のみ。</t>
  </si>
  <si>
    <t>注1)収入率 ＝ 収入額 ÷ 調定額</t>
  </si>
  <si>
    <t>資料：浜松財務事務所（管内）</t>
  </si>
  <si>
    <t>滞納繰越</t>
  </si>
  <si>
    <t>現年度</t>
  </si>
  <si>
    <t>令和 ４ 年度</t>
  </si>
  <si>
    <t>率</t>
  </si>
  <si>
    <t>入</t>
  </si>
  <si>
    <t>　収</t>
  </si>
  <si>
    <t>額</t>
  </si>
  <si>
    <t>定</t>
  </si>
  <si>
    <t>　調</t>
  </si>
  <si>
    <t>環境性能割</t>
  </si>
  <si>
    <t>種別割</t>
  </si>
  <si>
    <t>個　　人</t>
  </si>
  <si>
    <t>法　　人</t>
  </si>
  <si>
    <t>総　　額</t>
  </si>
  <si>
    <t>利 子 割</t>
  </si>
  <si>
    <t>狩  猟  税</t>
  </si>
  <si>
    <t>軽油引取税</t>
  </si>
  <si>
    <t>自動車税</t>
  </si>
  <si>
    <t>鉱区税</t>
  </si>
  <si>
    <t>特別地方
消費税</t>
  </si>
  <si>
    <t>ゴルフ場
利用税</t>
  </si>
  <si>
    <t>不動産
取得税</t>
  </si>
  <si>
    <t>事　　　　業　　　　税</t>
  </si>
  <si>
    <t>県　　　　　　民　　　　　　税</t>
  </si>
  <si>
    <t>県税総額</t>
  </si>
  <si>
    <t xml:space="preserve">（単位：千円・％） </t>
  </si>
  <si>
    <t>９　県　　　　　　　　税</t>
  </si>
  <si>
    <t>　資料：名古屋国税局</t>
  </si>
  <si>
    <t>　３</t>
  </si>
  <si>
    <t>　２</t>
  </si>
  <si>
    <t>令和 元 年</t>
  </si>
  <si>
    <t>　30</t>
  </si>
  <si>
    <t>平成 29 年</t>
  </si>
  <si>
    <t>所　得　金　額</t>
  </si>
  <si>
    <t>人　員</t>
  </si>
  <si>
    <t>所得金額</t>
  </si>
  <si>
    <t>所  得  金  額</t>
  </si>
  <si>
    <t>所得金額</t>
  </si>
  <si>
    <t>他の区分に該当しない所得者</t>
  </si>
  <si>
    <t>雑　所　得　者</t>
  </si>
  <si>
    <t>給　与　所　得　者</t>
  </si>
  <si>
    <t>不　動　産　所　得　者</t>
  </si>
  <si>
    <t>事  業  所  得  者</t>
  </si>
  <si>
    <t>所　得　金　額</t>
  </si>
  <si>
    <t>人員</t>
  </si>
  <si>
    <t>年次</t>
  </si>
  <si>
    <t xml:space="preserve">（単位：人・千円） </t>
  </si>
  <si>
    <t>10　所　得　別　確　定　申　告　状　況</t>
  </si>
  <si>
    <t>　資料：名古屋国税局</t>
  </si>
  <si>
    <t>x</t>
  </si>
  <si>
    <t>x</t>
  </si>
  <si>
    <t>その他</t>
  </si>
  <si>
    <t>その他の間接税</t>
  </si>
  <si>
    <t>印紙収入</t>
  </si>
  <si>
    <t>酒税</t>
  </si>
  <si>
    <t>消費税及び
地方消費税</t>
  </si>
  <si>
    <t>消費税</t>
  </si>
  <si>
    <t>その他の直接税</t>
  </si>
  <si>
    <t>相続税</t>
  </si>
  <si>
    <t>法人税</t>
  </si>
  <si>
    <t>申告所得税</t>
  </si>
  <si>
    <t>源泉所得税</t>
  </si>
  <si>
    <t>総　　　額</t>
  </si>
  <si>
    <t>構成比（％）</t>
  </si>
  <si>
    <t>金額（Ａ）</t>
  </si>
  <si>
    <t>令和 ３ 年度
（Ｂ）</t>
  </si>
  <si>
    <t>令和 ２ 年度</t>
  </si>
  <si>
    <t>平成 29 年度</t>
  </si>
  <si>
    <t>令　和　３　年　度</t>
  </si>
  <si>
    <t>Ｂ／Ａ
（％）</t>
  </si>
  <si>
    <t>収納済額</t>
  </si>
  <si>
    <t>徴収決定済額</t>
  </si>
  <si>
    <t>科　　　目</t>
  </si>
  <si>
    <t xml:space="preserve">（単位：千円・％） </t>
  </si>
  <si>
    <t>11　国　税　の　徴　収　状　況　の　推　移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</si>
</sst>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#\ ##0;;#\-"/>
    <numFmt numFmtId="187" formatCode="#\ ###\ ##0\ \ ;&quot;△ &quot;#\ ###\ ##0\ \ ;#\-\ \ "/>
    <numFmt numFmtId="188" formatCode="#\ ###\ ##0\ ;;#\-\ "/>
    <numFmt numFmtId="189" formatCode="0.0\ \ ;;#\-\ \ "/>
    <numFmt numFmtId="190" formatCode="0.0\ \ ;;#\ \ "/>
    <numFmt numFmtId="191" formatCode="0.0\ \ "/>
    <numFmt numFmtId="192" formatCode="0.00\ \ ;;#\-\ \ "/>
    <numFmt numFmtId="193" formatCode="#\ ##0.00\ ;;#\-\ "/>
    <numFmt numFmtId="194" formatCode="0.00;;#\-"/>
    <numFmt numFmtId="195" formatCode="#\ ###\ ##0\ \ \ ;;#\-\ \ \ "/>
    <numFmt numFmtId="196" formatCode="#\ ###\ ##0.0\ ;;#\-\ "/>
    <numFmt numFmtId="197" formatCode="0.0_);[Red]\(0.0\)"/>
    <numFmt numFmtId="198" formatCode="#\ ###\ ##0.0\ "/>
    <numFmt numFmtId="199" formatCode="#\ ###\ ##0.0;;#\-\ "/>
    <numFmt numFmtId="200" formatCode="&quot;r&quot;\ #\ ##0.00\ ;;#\-\ "/>
    <numFmt numFmtId="201" formatCode="&quot;r&quot;\ #\ ###\ ##0\ ;;#\-\ "/>
    <numFmt numFmtId="202" formatCode="0.00_);[Red]\(0.00\)"/>
    <numFmt numFmtId="203" formatCode="\ #\ ###\ ##0\ ;;#\-\ "/>
    <numFmt numFmtId="204" formatCode="\ #\ ##0.00\ ;;#\-\ "/>
    <numFmt numFmtId="205" formatCode="&quot;r&quot;#\ ###\ ##0\ ;;#\-\ "/>
    <numFmt numFmtId="206" formatCode="&quot;r &quot;#\ ###\ ##0\ ;;#\-\ "/>
    <numFmt numFmtId="207" formatCode="#,##0_ "/>
    <numFmt numFmtId="208" formatCode="#,##0_);[Red]\(#,##0\)"/>
    <numFmt numFmtId="209" formatCode="#\ ###\ ##0\ \ ;&quot;△&quot;#\ ###\ ##0\ \ ;#\-\ \ "/>
    <numFmt numFmtId="210" formatCode="#\ ###\ ##0\ \ ;&quot;△&quot;#\ ###\ ##0\ \ ;#\-\ \ \ "/>
    <numFmt numFmtId="211" formatCode="#\ ###\ ##0\ ;;#\-\ \ \ "/>
    <numFmt numFmtId="212" formatCode="#\ ###\ ##0\ \ ;&quot;△ &quot;#\ ###\ ##0\ \ ;#\-\ \ \ "/>
    <numFmt numFmtId="213" formatCode="#\ ###\ ##0\ \ ;&quot;△ &quot;#\ ###\ ##0\ \ ;#\-\ \ \ \ "/>
    <numFmt numFmtId="214" formatCode="#\ ###\ ##0\ \ ;&quot;△ &quot;#\ ###\ ##0\ \ ;#\-\ \ \-\ \ "/>
    <numFmt numFmtId="215" formatCode="0.0000%"/>
    <numFmt numFmtId="216" formatCode="###\ ###\ ##0;;#\-"/>
    <numFmt numFmtId="217" formatCode="##0.00;;#\-"/>
    <numFmt numFmtId="218" formatCode="#\ ###\ ##0\ \ ;;#\-\ \ \ "/>
    <numFmt numFmtId="219" formatCode="#\ ###\ ##0;;\ #\-\ \ \ \ "/>
    <numFmt numFmtId="220" formatCode="#,##0.0_);[Red]\(#,##0.0\)"/>
    <numFmt numFmtId="221" formatCode="##0.0\ \ ;;\-\ \ ;\x\ \ "/>
    <numFmt numFmtId="222" formatCode="#\ ###\ ##0\ ;;#\-\ ;\x\ "/>
    <numFmt numFmtId="223" formatCode="##0.0\ ;;\-\ ;\x\ "/>
    <numFmt numFmtId="224" formatCode="###\ ###\ ##0\ ;;###\ \ \-\ "/>
  </numFmts>
  <fonts count="82">
    <font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21"/>
      <name val="ＭＳ ゴシック"/>
      <family val="3"/>
    </font>
    <font>
      <sz val="16"/>
      <name val="ＭＳ 明朝"/>
      <family val="1"/>
    </font>
    <font>
      <b/>
      <sz val="9"/>
      <name val="ＭＳ ゴシック"/>
      <family val="3"/>
    </font>
    <font>
      <sz val="8.5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ゴシック"/>
      <family val="3"/>
    </font>
    <font>
      <b/>
      <sz val="8.5"/>
      <name val="ＭＳ ゴシック"/>
      <family val="3"/>
    </font>
    <font>
      <b/>
      <sz val="8"/>
      <name val="ＭＳ ゴシック"/>
      <family val="3"/>
    </font>
    <font>
      <b/>
      <sz val="9"/>
      <name val="ＭＳ 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ＦＡ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7"/>
      <color indexed="8"/>
      <name val="ＭＳ 明朝"/>
      <family val="1"/>
    </font>
    <font>
      <sz val="8.5"/>
      <name val="ＦＡ 明朝"/>
      <family val="1"/>
    </font>
    <font>
      <sz val="9"/>
      <color indexed="8"/>
      <name val="ＦＡ 明朝"/>
      <family val="3"/>
    </font>
    <font>
      <sz val="9"/>
      <name val="ＦＡ 明朝"/>
      <family val="3"/>
    </font>
    <font>
      <sz val="8.9"/>
      <name val="ＭＳ 明朝"/>
      <family val="1"/>
    </font>
    <font>
      <b/>
      <sz val="9"/>
      <name val="ＦＡ ゴシック"/>
      <family val="3"/>
    </font>
    <font>
      <b/>
      <sz val="11"/>
      <name val="ＭＳ ゴシック"/>
      <family val="3"/>
    </font>
    <font>
      <b/>
      <sz val="16"/>
      <name val="ＭＳ 明朝"/>
      <family val="1"/>
    </font>
    <font>
      <b/>
      <sz val="8.5"/>
      <name val="ＭＳ 明朝"/>
      <family val="1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8"/>
      <color indexed="10"/>
      <name val="ＦＡ 明朝"/>
      <family val="3"/>
    </font>
    <font>
      <sz val="8"/>
      <color indexed="10"/>
      <name val="ＭＳ 明朝"/>
      <family val="1"/>
    </font>
    <font>
      <b/>
      <sz val="11"/>
      <color indexed="8"/>
      <name val="ＭＳ ゴシック"/>
      <family val="3"/>
    </font>
    <font>
      <b/>
      <sz val="8.5"/>
      <color indexed="8"/>
      <name val="ＭＳ ゴシック"/>
      <family val="3"/>
    </font>
    <font>
      <sz val="8.5"/>
      <color indexed="8"/>
      <name val="ＭＳ 明朝"/>
      <family val="1"/>
    </font>
    <font>
      <b/>
      <sz val="8.5"/>
      <color indexed="8"/>
      <name val="ＭＳ 明朝"/>
      <family val="1"/>
    </font>
    <font>
      <sz val="8.5"/>
      <color indexed="8"/>
      <name val="ＭＳ ゴシック"/>
      <family val="3"/>
    </font>
    <font>
      <sz val="6"/>
      <name val="游ゴシック"/>
      <family val="3"/>
    </font>
    <font>
      <sz val="10"/>
      <color indexed="10"/>
      <name val="ＭＳ 明朝"/>
      <family val="1"/>
    </font>
    <font>
      <b/>
      <sz val="11"/>
      <name val="ＭＳ 明朝"/>
      <family val="1"/>
    </font>
    <font>
      <b/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774">
    <xf numFmtId="0" fontId="0" fillId="0" borderId="0" xfId="0" applyAlignment="1">
      <alignment/>
    </xf>
    <xf numFmtId="0" fontId="4" fillId="0" borderId="0" xfId="66" applyFont="1" applyFill="1" applyBorder="1" applyAlignment="1" applyProtection="1">
      <alignment vertical="top"/>
      <protection/>
    </xf>
    <xf numFmtId="49" fontId="1" fillId="0" borderId="0" xfId="66" applyNumberFormat="1" applyFont="1" applyFill="1" applyAlignment="1" applyProtection="1">
      <alignment horizontal="center" vertical="top"/>
      <protection/>
    </xf>
    <xf numFmtId="0" fontId="1" fillId="0" borderId="0" xfId="66" applyFont="1" applyFill="1" applyAlignment="1" applyProtection="1">
      <alignment horizontal="center" vertical="top"/>
      <protection/>
    </xf>
    <xf numFmtId="0" fontId="7" fillId="0" borderId="0" xfId="66" applyFont="1" applyFill="1" applyAlignment="1" applyProtection="1">
      <alignment horizontal="center" vertical="top"/>
      <protection/>
    </xf>
    <xf numFmtId="0" fontId="12" fillId="0" borderId="0" xfId="66" applyFont="1" applyFill="1" applyAlignment="1" applyProtection="1">
      <alignment vertical="top"/>
      <protection/>
    </xf>
    <xf numFmtId="0" fontId="1" fillId="0" borderId="0" xfId="66" applyFont="1" applyFill="1" applyAlignment="1" applyProtection="1">
      <alignment vertical="top"/>
      <protection/>
    </xf>
    <xf numFmtId="0" fontId="1" fillId="0" borderId="0" xfId="66" applyFont="1" applyFill="1" applyAlignment="1" applyProtection="1">
      <alignment vertical="center"/>
      <protection/>
    </xf>
    <xf numFmtId="49" fontId="1" fillId="0" borderId="10" xfId="66" applyNumberFormat="1" applyFont="1" applyFill="1" applyBorder="1" applyProtection="1">
      <alignment/>
      <protection/>
    </xf>
    <xf numFmtId="0" fontId="1" fillId="0" borderId="10" xfId="66" applyFont="1" applyFill="1" applyBorder="1" applyProtection="1">
      <alignment/>
      <protection/>
    </xf>
    <xf numFmtId="0" fontId="7" fillId="0" borderId="10" xfId="66" applyFont="1" applyFill="1" applyBorder="1" applyProtection="1">
      <alignment/>
      <protection/>
    </xf>
    <xf numFmtId="49" fontId="1" fillId="0" borderId="0" xfId="66" applyNumberFormat="1" applyFont="1" applyFill="1" applyAlignment="1" applyProtection="1">
      <alignment vertical="center"/>
      <protection/>
    </xf>
    <xf numFmtId="49" fontId="1" fillId="0" borderId="11" xfId="66" applyNumberFormat="1" applyFont="1" applyFill="1" applyBorder="1" applyAlignment="1" applyProtection="1">
      <alignment horizontal="center" vertical="center"/>
      <protection/>
    </xf>
    <xf numFmtId="49" fontId="1" fillId="0" borderId="12" xfId="66" applyNumberFormat="1" applyFont="1" applyFill="1" applyBorder="1" applyAlignment="1" applyProtection="1">
      <alignment horizontal="center" vertical="center"/>
      <protection/>
    </xf>
    <xf numFmtId="49" fontId="1" fillId="0" borderId="12" xfId="66" applyNumberFormat="1" applyFont="1" applyFill="1" applyBorder="1" applyAlignment="1" applyProtection="1">
      <alignment horizontal="centerContinuous" vertical="center"/>
      <protection/>
    </xf>
    <xf numFmtId="49" fontId="7" fillId="0" borderId="12" xfId="66" applyNumberFormat="1" applyFont="1" applyFill="1" applyBorder="1" applyAlignment="1" applyProtection="1">
      <alignment horizontal="centerContinuous" vertical="center"/>
      <protection/>
    </xf>
    <xf numFmtId="49" fontId="7" fillId="0" borderId="11" xfId="66" applyNumberFormat="1" applyFont="1" applyFill="1" applyBorder="1" applyAlignment="1" applyProtection="1">
      <alignment horizontal="center" vertical="center"/>
      <protection/>
    </xf>
    <xf numFmtId="49" fontId="1" fillId="0" borderId="13" xfId="66" applyNumberFormat="1" applyFont="1" applyFill="1" applyBorder="1" applyAlignment="1" applyProtection="1">
      <alignment horizontal="left" indent="1"/>
      <protection/>
    </xf>
    <xf numFmtId="49" fontId="1" fillId="0" borderId="13" xfId="66" applyNumberFormat="1" applyFont="1" applyFill="1" applyBorder="1" applyAlignment="1" applyProtection="1">
      <alignment/>
      <protection/>
    </xf>
    <xf numFmtId="49" fontId="8" fillId="0" borderId="13" xfId="66" applyNumberFormat="1" applyFont="1" applyFill="1" applyBorder="1" applyAlignment="1" applyProtection="1">
      <alignment/>
      <protection/>
    </xf>
    <xf numFmtId="0" fontId="8" fillId="0" borderId="13" xfId="66" applyFont="1" applyFill="1" applyBorder="1" applyAlignment="1" applyProtection="1">
      <alignment/>
      <protection/>
    </xf>
    <xf numFmtId="0" fontId="13" fillId="0" borderId="13" xfId="66" applyFont="1" applyFill="1" applyBorder="1" applyAlignment="1" applyProtection="1">
      <alignment/>
      <protection/>
    </xf>
    <xf numFmtId="0" fontId="8" fillId="0" borderId="0" xfId="66" applyFont="1" applyFill="1" applyAlignment="1" applyProtection="1">
      <alignment/>
      <protection/>
    </xf>
    <xf numFmtId="0" fontId="1" fillId="0" borderId="0" xfId="66" applyFont="1" applyFill="1" applyBorder="1" applyAlignment="1" applyProtection="1">
      <alignment horizontal="left" indent="1"/>
      <protection/>
    </xf>
    <xf numFmtId="49" fontId="1" fillId="0" borderId="0" xfId="66" applyNumberFormat="1" applyFont="1" applyFill="1" applyBorder="1" applyAlignment="1" applyProtection="1">
      <alignment horizontal="center" vertical="top"/>
      <protection/>
    </xf>
    <xf numFmtId="0" fontId="1" fillId="0" borderId="0" xfId="66" applyFont="1" applyFill="1" applyBorder="1" applyAlignment="1" applyProtection="1">
      <alignment horizontal="center" vertical="top"/>
      <protection/>
    </xf>
    <xf numFmtId="0" fontId="7" fillId="0" borderId="0" xfId="66" applyFont="1" applyFill="1" applyBorder="1" applyAlignment="1" applyProtection="1">
      <alignment horizontal="center" vertical="top"/>
      <protection/>
    </xf>
    <xf numFmtId="0" fontId="12" fillId="0" borderId="0" xfId="66" applyFont="1" applyFill="1" applyBorder="1" applyAlignment="1" applyProtection="1">
      <alignment horizontal="right" vertical="top"/>
      <protection/>
    </xf>
    <xf numFmtId="49" fontId="6" fillId="0" borderId="0" xfId="66" applyNumberFormat="1" applyFont="1" applyFill="1" applyBorder="1" applyAlignment="1" applyProtection="1">
      <alignment/>
      <protection/>
    </xf>
    <xf numFmtId="49" fontId="1" fillId="0" borderId="0" xfId="66" applyNumberFormat="1" applyFont="1" applyFill="1" applyBorder="1" applyAlignment="1" applyProtection="1">
      <alignment/>
      <protection/>
    </xf>
    <xf numFmtId="0" fontId="1" fillId="0" borderId="0" xfId="66" applyFont="1" applyFill="1" applyBorder="1" applyAlignment="1" applyProtection="1">
      <alignment/>
      <protection/>
    </xf>
    <xf numFmtId="0" fontId="7" fillId="0" borderId="0" xfId="66" applyFont="1" applyFill="1" applyBorder="1" applyAlignment="1" applyProtection="1">
      <alignment/>
      <protection/>
    </xf>
    <xf numFmtId="0" fontId="1" fillId="0" borderId="10" xfId="66" applyFont="1" applyFill="1" applyBorder="1" applyAlignment="1" applyProtection="1">
      <alignment horizontal="right" vertical="center"/>
      <protection/>
    </xf>
    <xf numFmtId="49" fontId="8" fillId="0" borderId="0" xfId="66" applyNumberFormat="1" applyFont="1" applyFill="1" applyBorder="1" applyAlignment="1" applyProtection="1">
      <alignment/>
      <protection/>
    </xf>
    <xf numFmtId="49" fontId="8" fillId="0" borderId="0" xfId="66" applyNumberFormat="1" applyFont="1" applyFill="1" applyAlignment="1" applyProtection="1">
      <alignment/>
      <protection/>
    </xf>
    <xf numFmtId="0" fontId="13" fillId="0" borderId="0" xfId="66" applyFont="1" applyFill="1" applyAlignment="1" applyProtection="1">
      <alignment/>
      <protection/>
    </xf>
    <xf numFmtId="49" fontId="9" fillId="0" borderId="0" xfId="66" applyNumberFormat="1" applyFont="1" applyFill="1" applyAlignment="1" applyProtection="1">
      <alignment vertical="center"/>
      <protection/>
    </xf>
    <xf numFmtId="49" fontId="9" fillId="0" borderId="0" xfId="66" applyNumberFormat="1" applyFont="1" applyFill="1" applyBorder="1" applyAlignment="1" applyProtection="1">
      <alignment vertical="center"/>
      <protection/>
    </xf>
    <xf numFmtId="0" fontId="9" fillId="0" borderId="0" xfId="66" applyFont="1" applyFill="1" applyAlignment="1" applyProtection="1">
      <alignment vertical="center"/>
      <protection/>
    </xf>
    <xf numFmtId="0" fontId="14" fillId="0" borderId="0" xfId="66" applyFont="1" applyFill="1" applyAlignment="1" applyProtection="1">
      <alignment vertical="center"/>
      <protection/>
    </xf>
    <xf numFmtId="49" fontId="1" fillId="0" borderId="0" xfId="50" applyNumberFormat="1" applyFont="1" applyFill="1" applyAlignment="1" applyProtection="1">
      <alignment vertical="center"/>
      <protection/>
    </xf>
    <xf numFmtId="49" fontId="1" fillId="0" borderId="0" xfId="50" applyNumberFormat="1" applyFont="1" applyFill="1" applyAlignment="1" applyProtection="1">
      <alignment horizontal="right" vertical="center"/>
      <protection/>
    </xf>
    <xf numFmtId="49" fontId="1" fillId="0" borderId="14" xfId="50" applyNumberFormat="1" applyFont="1" applyFill="1" applyBorder="1" applyAlignment="1" applyProtection="1">
      <alignment vertical="center"/>
      <protection/>
    </xf>
    <xf numFmtId="186" fontId="1" fillId="0" borderId="0" xfId="50" applyNumberFormat="1" applyFont="1" applyFill="1" applyAlignment="1" applyProtection="1">
      <alignment vertical="center"/>
      <protection/>
    </xf>
    <xf numFmtId="186" fontId="7" fillId="0" borderId="0" xfId="50" applyNumberFormat="1" applyFont="1" applyFill="1" applyAlignment="1" applyProtection="1">
      <alignment vertical="center"/>
      <protection/>
    </xf>
    <xf numFmtId="49" fontId="7" fillId="0" borderId="14" xfId="50" applyNumberFormat="1" applyFont="1" applyFill="1" applyBorder="1" applyAlignment="1" applyProtection="1">
      <alignment vertical="center"/>
      <protection/>
    </xf>
    <xf numFmtId="186" fontId="7" fillId="0" borderId="0" xfId="50" applyNumberFormat="1" applyFont="1" applyFill="1" applyBorder="1" applyAlignment="1" applyProtection="1">
      <alignment vertical="center"/>
      <protection/>
    </xf>
    <xf numFmtId="0" fontId="15" fillId="0" borderId="0" xfId="66" applyFont="1" applyFill="1" applyAlignment="1" applyProtection="1">
      <alignment vertical="top"/>
      <protection/>
    </xf>
    <xf numFmtId="49" fontId="16" fillId="0" borderId="0" xfId="50" applyNumberFormat="1" applyFont="1" applyFill="1" applyAlignment="1" applyProtection="1">
      <alignment horizontal="distributed" vertical="center"/>
      <protection/>
    </xf>
    <xf numFmtId="49" fontId="16" fillId="0" borderId="14" xfId="50" applyNumberFormat="1" applyFont="1" applyFill="1" applyBorder="1" applyAlignment="1" applyProtection="1">
      <alignment vertical="center"/>
      <protection/>
    </xf>
    <xf numFmtId="38" fontId="7" fillId="0" borderId="0" xfId="50" applyFont="1" applyFill="1" applyBorder="1" applyAlignment="1" applyProtection="1">
      <alignment vertical="center"/>
      <protection/>
    </xf>
    <xf numFmtId="0" fontId="15" fillId="0" borderId="0" xfId="66" applyFont="1" applyFill="1" applyAlignment="1" applyProtection="1">
      <alignment vertical="center"/>
      <protection/>
    </xf>
    <xf numFmtId="49" fontId="1" fillId="0" borderId="0" xfId="50" applyNumberFormat="1" applyFont="1" applyFill="1" applyAlignment="1" applyProtection="1">
      <alignment horizontal="distributed" vertical="center"/>
      <protection/>
    </xf>
    <xf numFmtId="49" fontId="1" fillId="0" borderId="0" xfId="50" applyNumberFormat="1" applyFont="1" applyFill="1" applyBorder="1" applyAlignment="1" applyProtection="1">
      <alignment horizontal="distributed" vertical="center"/>
      <protection/>
    </xf>
    <xf numFmtId="186" fontId="1" fillId="0" borderId="0" xfId="50" applyNumberFormat="1" applyFont="1" applyFill="1" applyBorder="1" applyAlignment="1" applyProtection="1">
      <alignment vertical="center"/>
      <protection/>
    </xf>
    <xf numFmtId="49" fontId="1" fillId="0" borderId="0" xfId="50" applyNumberFormat="1" applyFont="1" applyFill="1" applyBorder="1" applyAlignment="1" applyProtection="1">
      <alignment vertical="center"/>
      <protection/>
    </xf>
    <xf numFmtId="186" fontId="1" fillId="0" borderId="0" xfId="66" applyNumberFormat="1" applyFont="1" applyFill="1" applyAlignment="1" applyProtection="1">
      <alignment vertical="center"/>
      <protection/>
    </xf>
    <xf numFmtId="186" fontId="1" fillId="0" borderId="0" xfId="50" applyNumberFormat="1" applyFont="1" applyFill="1" applyBorder="1" applyAlignment="1" applyProtection="1">
      <alignment horizontal="right" vertical="center"/>
      <protection/>
    </xf>
    <xf numFmtId="49" fontId="1" fillId="0" borderId="0" xfId="50" applyNumberFormat="1" applyFont="1" applyFill="1" applyBorder="1" applyAlignment="1" applyProtection="1">
      <alignment vertical="top"/>
      <protection/>
    </xf>
    <xf numFmtId="49" fontId="1" fillId="0" borderId="0" xfId="50" applyNumberFormat="1" applyFont="1" applyFill="1" applyBorder="1" applyAlignment="1" applyProtection="1">
      <alignment/>
      <protection/>
    </xf>
    <xf numFmtId="49" fontId="1" fillId="0" borderId="15" xfId="50" applyNumberFormat="1" applyFont="1" applyFill="1" applyBorder="1" applyAlignment="1" applyProtection="1">
      <alignment vertical="center"/>
      <protection/>
    </xf>
    <xf numFmtId="186" fontId="1" fillId="0" borderId="0" xfId="50" applyNumberFormat="1" applyFont="1" applyFill="1" applyBorder="1" applyAlignment="1" applyProtection="1">
      <alignment vertical="center"/>
      <protection locked="0"/>
    </xf>
    <xf numFmtId="186" fontId="15" fillId="0" borderId="0" xfId="50" applyNumberFormat="1" applyFont="1" applyFill="1" applyBorder="1" applyAlignment="1" applyProtection="1">
      <alignment vertical="center"/>
      <protection locked="0"/>
    </xf>
    <xf numFmtId="186" fontId="7" fillId="0" borderId="0" xfId="50" applyNumberFormat="1" applyFont="1" applyFill="1" applyBorder="1" applyAlignment="1" applyProtection="1">
      <alignment vertical="center"/>
      <protection locked="0"/>
    </xf>
    <xf numFmtId="49" fontId="1" fillId="0" borderId="0" xfId="50" applyNumberFormat="1" applyFont="1" applyFill="1" applyBorder="1" applyAlignment="1" applyProtection="1">
      <alignment horizontal="right" vertical="center"/>
      <protection/>
    </xf>
    <xf numFmtId="38" fontId="1" fillId="0" borderId="0" xfId="50" applyFont="1" applyFill="1" applyBorder="1" applyAlignment="1" applyProtection="1">
      <alignment vertical="center"/>
      <protection locked="0"/>
    </xf>
    <xf numFmtId="49" fontId="1" fillId="0" borderId="0" xfId="50" applyNumberFormat="1" applyFont="1" applyFill="1" applyBorder="1" applyAlignment="1" applyProtection="1">
      <alignment horizontal="distributed" vertical="top"/>
      <protection/>
    </xf>
    <xf numFmtId="49" fontId="1" fillId="0" borderId="10" xfId="50" applyNumberFormat="1" applyFont="1" applyFill="1" applyBorder="1" applyAlignment="1" applyProtection="1">
      <alignment vertical="center"/>
      <protection/>
    </xf>
    <xf numFmtId="49" fontId="1" fillId="0" borderId="10" xfId="50" applyNumberFormat="1" applyFont="1" applyFill="1" applyBorder="1" applyAlignment="1" applyProtection="1">
      <alignment horizontal="right" vertical="center"/>
      <protection/>
    </xf>
    <xf numFmtId="186" fontId="15" fillId="0" borderId="10" xfId="50" applyNumberFormat="1" applyFont="1" applyFill="1" applyBorder="1" applyAlignment="1" applyProtection="1">
      <alignment vertical="center"/>
      <protection locked="0"/>
    </xf>
    <xf numFmtId="186" fontId="1" fillId="0" borderId="10" xfId="50" applyNumberFormat="1" applyFont="1" applyFill="1" applyBorder="1" applyAlignment="1" applyProtection="1">
      <alignment vertical="center"/>
      <protection locked="0"/>
    </xf>
    <xf numFmtId="186" fontId="7" fillId="0" borderId="10" xfId="50" applyNumberFormat="1" applyFont="1" applyFill="1" applyBorder="1" applyAlignment="1" applyProtection="1">
      <alignment vertical="center"/>
      <protection locked="0"/>
    </xf>
    <xf numFmtId="0" fontId="16" fillId="0" borderId="0" xfId="66" applyFont="1" applyFill="1" applyAlignment="1" applyProtection="1">
      <alignment vertical="top"/>
      <protection/>
    </xf>
    <xf numFmtId="186" fontId="15" fillId="0" borderId="0" xfId="66" applyNumberFormat="1" applyFont="1" applyFill="1" applyAlignment="1" applyProtection="1">
      <alignment vertical="center"/>
      <protection/>
    </xf>
    <xf numFmtId="0" fontId="7" fillId="0" borderId="0" xfId="66" applyFont="1" applyFill="1" applyAlignment="1" applyProtection="1">
      <alignment vertical="top"/>
      <protection/>
    </xf>
    <xf numFmtId="186" fontId="7" fillId="0" borderId="0" xfId="50" applyNumberFormat="1" applyFont="1" applyFill="1" applyBorder="1" applyAlignment="1" applyProtection="1">
      <alignment horizontal="right" vertical="center"/>
      <protection/>
    </xf>
    <xf numFmtId="0" fontId="2" fillId="0" borderId="0" xfId="67" applyFill="1">
      <alignment/>
      <protection/>
    </xf>
    <xf numFmtId="0" fontId="20" fillId="0" borderId="0" xfId="67" applyFont="1" applyFill="1" applyAlignment="1" applyProtection="1">
      <alignment vertical="center"/>
      <protection/>
    </xf>
    <xf numFmtId="0" fontId="9" fillId="0" borderId="0" xfId="67" applyFont="1" applyFill="1" applyAlignment="1" applyProtection="1">
      <alignment vertical="center"/>
      <protection/>
    </xf>
    <xf numFmtId="49" fontId="20" fillId="0" borderId="0" xfId="67" applyNumberFormat="1" applyFont="1" applyFill="1" applyAlignment="1" applyProtection="1">
      <alignment vertical="center"/>
      <protection/>
    </xf>
    <xf numFmtId="49" fontId="20" fillId="0" borderId="0" xfId="67" applyNumberFormat="1" applyFont="1" applyFill="1" applyBorder="1" applyAlignment="1" applyProtection="1">
      <alignment vertical="center"/>
      <protection/>
    </xf>
    <xf numFmtId="49" fontId="9" fillId="0" borderId="0" xfId="67" applyNumberFormat="1" applyFont="1" applyFill="1" applyAlignment="1" applyProtection="1">
      <alignment vertical="center"/>
      <protection/>
    </xf>
    <xf numFmtId="49" fontId="9" fillId="0" borderId="0" xfId="67" applyNumberFormat="1" applyFont="1" applyFill="1" applyBorder="1" applyAlignment="1" applyProtection="1">
      <alignment vertical="center"/>
      <protection/>
    </xf>
    <xf numFmtId="0" fontId="8" fillId="0" borderId="0" xfId="67" applyFont="1" applyFill="1" applyAlignment="1" applyProtection="1">
      <alignment/>
      <protection/>
    </xf>
    <xf numFmtId="49" fontId="8" fillId="0" borderId="0" xfId="67" applyNumberFormat="1" applyFont="1" applyFill="1" applyAlignment="1" applyProtection="1">
      <alignment/>
      <protection/>
    </xf>
    <xf numFmtId="49" fontId="8" fillId="0" borderId="0" xfId="67" applyNumberFormat="1" applyFont="1" applyFill="1" applyBorder="1" applyAlignment="1" applyProtection="1">
      <alignment/>
      <protection/>
    </xf>
    <xf numFmtId="49" fontId="1" fillId="0" borderId="0" xfId="67" applyNumberFormat="1" applyFont="1" applyFill="1" applyBorder="1" applyAlignment="1" applyProtection="1">
      <alignment/>
      <protection/>
    </xf>
    <xf numFmtId="0" fontId="8" fillId="0" borderId="13" xfId="67" applyFont="1" applyFill="1" applyBorder="1" applyAlignment="1" applyProtection="1">
      <alignment/>
      <protection/>
    </xf>
    <xf numFmtId="49" fontId="8" fillId="0" borderId="13" xfId="67" applyNumberFormat="1" applyFont="1" applyFill="1" applyBorder="1" applyAlignment="1" applyProtection="1">
      <alignment/>
      <protection/>
    </xf>
    <xf numFmtId="49" fontId="1" fillId="0" borderId="13" xfId="67" applyNumberFormat="1" applyFont="1" applyFill="1" applyBorder="1" applyAlignment="1" applyProtection="1">
      <alignment/>
      <protection/>
    </xf>
    <xf numFmtId="0" fontId="21" fillId="0" borderId="0" xfId="67" applyFont="1" applyFill="1" applyAlignment="1" applyProtection="1">
      <alignment/>
      <protection/>
    </xf>
    <xf numFmtId="186" fontId="21" fillId="0" borderId="10" xfId="52" applyNumberFormat="1" applyFont="1" applyFill="1" applyBorder="1" applyAlignment="1" applyProtection="1">
      <alignment/>
      <protection/>
    </xf>
    <xf numFmtId="186" fontId="22" fillId="0" borderId="10" xfId="52" applyNumberFormat="1" applyFont="1" applyFill="1" applyBorder="1" applyAlignment="1" applyProtection="1">
      <alignment/>
      <protection/>
    </xf>
    <xf numFmtId="49" fontId="21" fillId="0" borderId="15" xfId="52" applyNumberFormat="1" applyFont="1" applyFill="1" applyBorder="1" applyAlignment="1" applyProtection="1">
      <alignment/>
      <protection/>
    </xf>
    <xf numFmtId="49" fontId="21" fillId="0" borderId="10" xfId="52" applyNumberFormat="1" applyFont="1" applyFill="1" applyBorder="1" applyAlignment="1" applyProtection="1">
      <alignment horizontal="right"/>
      <protection/>
    </xf>
    <xf numFmtId="49" fontId="21" fillId="0" borderId="10" xfId="52" applyNumberFormat="1" applyFont="1" applyFill="1" applyBorder="1" applyAlignment="1" applyProtection="1">
      <alignment/>
      <protection/>
    </xf>
    <xf numFmtId="186" fontId="23" fillId="0" borderId="0" xfId="52" applyNumberFormat="1" applyFont="1" applyFill="1" applyBorder="1" applyAlignment="1" applyProtection="1">
      <alignment vertical="center" shrinkToFit="1"/>
      <protection locked="0"/>
    </xf>
    <xf numFmtId="186" fontId="21" fillId="0" borderId="0" xfId="52" applyNumberFormat="1" applyFont="1" applyFill="1" applyBorder="1" applyAlignment="1" applyProtection="1">
      <alignment vertical="center" shrinkToFit="1"/>
      <protection locked="0"/>
    </xf>
    <xf numFmtId="49" fontId="21" fillId="0" borderId="14" xfId="52" applyNumberFormat="1" applyFont="1" applyFill="1" applyBorder="1" applyAlignment="1" applyProtection="1">
      <alignment vertical="center"/>
      <protection/>
    </xf>
    <xf numFmtId="49" fontId="21" fillId="0" borderId="0" xfId="52" applyNumberFormat="1" applyFont="1" applyFill="1" applyBorder="1" applyAlignment="1" applyProtection="1">
      <alignment horizontal="distributed" vertical="center"/>
      <protection/>
    </xf>
    <xf numFmtId="49" fontId="21" fillId="0" borderId="0" xfId="52" applyNumberFormat="1" applyFont="1" applyFill="1" applyBorder="1" applyAlignment="1" applyProtection="1">
      <alignment vertical="center"/>
      <protection/>
    </xf>
    <xf numFmtId="38" fontId="21" fillId="0" borderId="0" xfId="52" applyFont="1" applyFill="1" applyAlignment="1" applyProtection="1">
      <alignment/>
      <protection/>
    </xf>
    <xf numFmtId="38" fontId="20" fillId="0" borderId="0" xfId="52" applyFont="1" applyFill="1" applyAlignment="1" applyProtection="1">
      <alignment vertical="center"/>
      <protection/>
    </xf>
    <xf numFmtId="0" fontId="22" fillId="0" borderId="0" xfId="67" applyFont="1" applyFill="1" applyAlignment="1" applyProtection="1">
      <alignment/>
      <protection/>
    </xf>
    <xf numFmtId="186" fontId="23" fillId="0" borderId="0" xfId="52" applyNumberFormat="1" applyFont="1" applyFill="1" applyBorder="1" applyAlignment="1" applyProtection="1">
      <alignment vertical="center" shrinkToFit="1"/>
      <protection/>
    </xf>
    <xf numFmtId="49" fontId="23" fillId="0" borderId="14" xfId="52" applyNumberFormat="1" applyFont="1" applyFill="1" applyBorder="1" applyAlignment="1" applyProtection="1">
      <alignment vertical="center"/>
      <protection/>
    </xf>
    <xf numFmtId="0" fontId="21" fillId="0" borderId="0" xfId="67" applyFont="1" applyFill="1" applyAlignment="1" applyProtection="1">
      <alignment vertical="top"/>
      <protection/>
    </xf>
    <xf numFmtId="38" fontId="21" fillId="0" borderId="0" xfId="52" applyFont="1" applyFill="1" applyAlignment="1" applyProtection="1">
      <alignment vertical="top"/>
      <protection/>
    </xf>
    <xf numFmtId="0" fontId="2" fillId="0" borderId="14" xfId="67" applyFont="1" applyFill="1" applyBorder="1">
      <alignment/>
      <protection/>
    </xf>
    <xf numFmtId="0" fontId="21" fillId="0" borderId="0" xfId="67" applyFont="1" applyFill="1" applyAlignment="1" applyProtection="1">
      <alignment vertical="center"/>
      <protection/>
    </xf>
    <xf numFmtId="186" fontId="21" fillId="0" borderId="0" xfId="52" applyNumberFormat="1" applyFont="1" applyFill="1" applyBorder="1" applyAlignment="1" applyProtection="1">
      <alignment vertical="center" shrinkToFit="1"/>
      <protection/>
    </xf>
    <xf numFmtId="186" fontId="22" fillId="0" borderId="0" xfId="52" applyNumberFormat="1" applyFont="1" applyFill="1" applyBorder="1" applyAlignment="1" applyProtection="1">
      <alignment vertical="center" shrinkToFit="1"/>
      <protection/>
    </xf>
    <xf numFmtId="49" fontId="21" fillId="0" borderId="0" xfId="52" applyNumberFormat="1" applyFont="1" applyFill="1" applyBorder="1" applyAlignment="1" applyProtection="1">
      <alignment horizontal="right" vertical="center"/>
      <protection/>
    </xf>
    <xf numFmtId="49" fontId="1" fillId="0" borderId="0" xfId="67" applyNumberFormat="1" applyFont="1" applyFill="1" applyAlignment="1" applyProtection="1">
      <alignment vertical="center"/>
      <protection/>
    </xf>
    <xf numFmtId="49" fontId="7" fillId="0" borderId="11" xfId="66" applyNumberFormat="1" applyFont="1" applyFill="1" applyBorder="1" applyAlignment="1" applyProtection="1">
      <alignment horizontal="center" vertical="center" shrinkToFit="1"/>
      <protection/>
    </xf>
    <xf numFmtId="49" fontId="7" fillId="0" borderId="12" xfId="66" applyNumberFormat="1" applyFont="1" applyFill="1" applyBorder="1" applyAlignment="1" applyProtection="1">
      <alignment horizontal="centerContinuous" vertical="center" shrinkToFit="1"/>
      <protection/>
    </xf>
    <xf numFmtId="49" fontId="1" fillId="0" borderId="11" xfId="66" applyNumberFormat="1" applyFont="1" applyFill="1" applyBorder="1" applyAlignment="1" applyProtection="1">
      <alignment horizontal="center" vertical="center" shrinkToFit="1"/>
      <protection/>
    </xf>
    <xf numFmtId="49" fontId="1" fillId="0" borderId="12" xfId="66" applyNumberFormat="1" applyFont="1" applyFill="1" applyBorder="1" applyAlignment="1" applyProtection="1">
      <alignment horizontal="centerContinuous" vertical="center" shrinkToFit="1"/>
      <protection/>
    </xf>
    <xf numFmtId="49" fontId="1" fillId="0" borderId="12" xfId="66" applyNumberFormat="1" applyFont="1" applyFill="1" applyBorder="1" applyAlignment="1" applyProtection="1">
      <alignment horizontal="center" vertical="center" shrinkToFit="1"/>
      <protection/>
    </xf>
    <xf numFmtId="0" fontId="1" fillId="0" borderId="0" xfId="67" applyFont="1" applyFill="1" applyAlignment="1" applyProtection="1">
      <alignment vertical="center"/>
      <protection/>
    </xf>
    <xf numFmtId="0" fontId="1" fillId="0" borderId="10" xfId="67" applyFont="1" applyFill="1" applyBorder="1" applyAlignment="1" applyProtection="1">
      <alignment horizontal="right" vertical="center" shrinkToFit="1"/>
      <protection/>
    </xf>
    <xf numFmtId="0" fontId="7" fillId="0" borderId="10" xfId="67" applyFont="1" applyFill="1" applyBorder="1" applyAlignment="1" applyProtection="1">
      <alignment shrinkToFit="1"/>
      <protection/>
    </xf>
    <xf numFmtId="0" fontId="1" fillId="0" borderId="10" xfId="67" applyFont="1" applyFill="1" applyBorder="1" applyAlignment="1" applyProtection="1">
      <alignment shrinkToFit="1"/>
      <protection/>
    </xf>
    <xf numFmtId="49" fontId="1" fillId="0" borderId="10" xfId="67" applyNumberFormat="1" applyFont="1" applyFill="1" applyBorder="1" applyProtection="1">
      <alignment/>
      <protection/>
    </xf>
    <xf numFmtId="0" fontId="7" fillId="0" borderId="0" xfId="67" applyFont="1" applyFill="1" applyBorder="1" applyAlignment="1" applyProtection="1">
      <alignment shrinkToFit="1"/>
      <protection/>
    </xf>
    <xf numFmtId="0" fontId="1" fillId="0" borderId="0" xfId="67" applyFont="1" applyFill="1" applyBorder="1" applyAlignment="1" applyProtection="1">
      <alignment shrinkToFit="1"/>
      <protection/>
    </xf>
    <xf numFmtId="49" fontId="6" fillId="0" borderId="0" xfId="67" applyNumberFormat="1" applyFont="1" applyFill="1" applyBorder="1" applyAlignment="1" applyProtection="1">
      <alignment/>
      <protection/>
    </xf>
    <xf numFmtId="0" fontId="1" fillId="0" borderId="0" xfId="67" applyFont="1" applyFill="1" applyAlignment="1" applyProtection="1">
      <alignment vertical="top"/>
      <protection/>
    </xf>
    <xf numFmtId="0" fontId="12" fillId="0" borderId="0" xfId="67" applyFont="1" applyFill="1" applyBorder="1" applyAlignment="1" applyProtection="1">
      <alignment horizontal="right" vertical="top" shrinkToFit="1"/>
      <protection/>
    </xf>
    <xf numFmtId="0" fontId="7" fillId="0" borderId="0" xfId="67" applyFont="1" applyFill="1" applyBorder="1" applyAlignment="1" applyProtection="1">
      <alignment horizontal="center" vertical="top" shrinkToFit="1"/>
      <protection/>
    </xf>
    <xf numFmtId="0" fontId="1" fillId="0" borderId="0" xfId="67" applyFont="1" applyFill="1" applyBorder="1" applyAlignment="1" applyProtection="1">
      <alignment horizontal="center" vertical="top" shrinkToFit="1"/>
      <protection/>
    </xf>
    <xf numFmtId="49" fontId="1" fillId="0" borderId="0" xfId="67" applyNumberFormat="1" applyFont="1" applyFill="1" applyBorder="1" applyAlignment="1" applyProtection="1">
      <alignment horizontal="center" vertical="top"/>
      <protection/>
    </xf>
    <xf numFmtId="0" fontId="4" fillId="0" borderId="0" xfId="67" applyFont="1" applyFill="1" applyBorder="1" applyAlignment="1" applyProtection="1">
      <alignment vertical="top"/>
      <protection/>
    </xf>
    <xf numFmtId="0" fontId="13" fillId="0" borderId="0" xfId="67" applyFont="1" applyFill="1" applyBorder="1" applyAlignment="1" applyProtection="1">
      <alignment shrinkToFit="1"/>
      <protection/>
    </xf>
    <xf numFmtId="0" fontId="8" fillId="0" borderId="0" xfId="67" applyFont="1" applyFill="1" applyBorder="1" applyAlignment="1" applyProtection="1">
      <alignment shrinkToFit="1"/>
      <protection/>
    </xf>
    <xf numFmtId="49" fontId="1" fillId="0" borderId="0" xfId="67" applyNumberFormat="1" applyFont="1" applyFill="1" applyBorder="1" applyAlignment="1" applyProtection="1">
      <alignment horizontal="left" indent="1"/>
      <protection/>
    </xf>
    <xf numFmtId="0" fontId="13" fillId="0" borderId="13" xfId="67" applyFont="1" applyFill="1" applyBorder="1" applyAlignment="1" applyProtection="1">
      <alignment shrinkToFit="1"/>
      <protection/>
    </xf>
    <xf numFmtId="0" fontId="8" fillId="0" borderId="13" xfId="67" applyFont="1" applyFill="1" applyBorder="1" applyAlignment="1" applyProtection="1">
      <alignment shrinkToFit="1"/>
      <protection/>
    </xf>
    <xf numFmtId="49" fontId="1" fillId="0" borderId="13" xfId="67" applyNumberFormat="1" applyFont="1" applyFill="1" applyBorder="1" applyAlignment="1" applyProtection="1">
      <alignment horizontal="left" indent="1"/>
      <protection/>
    </xf>
    <xf numFmtId="38" fontId="21" fillId="0" borderId="0" xfId="52" applyFont="1" applyFill="1" applyAlignment="1" applyProtection="1">
      <alignment vertical="center"/>
      <protection/>
    </xf>
    <xf numFmtId="49" fontId="8" fillId="0" borderId="0" xfId="52" applyNumberFormat="1" applyFont="1" applyFill="1" applyBorder="1" applyAlignment="1" applyProtection="1">
      <alignment horizontal="distributed" vertical="center" shrinkToFit="1"/>
      <protection/>
    </xf>
    <xf numFmtId="49" fontId="21" fillId="0" borderId="0" xfId="52" applyNumberFormat="1" applyFont="1" applyFill="1" applyAlignment="1" applyProtection="1">
      <alignment horizontal="distributed" vertical="center"/>
      <protection/>
    </xf>
    <xf numFmtId="49" fontId="21" fillId="0" borderId="0" xfId="52" applyNumberFormat="1" applyFont="1" applyFill="1" applyAlignment="1" applyProtection="1">
      <alignment vertical="center"/>
      <protection/>
    </xf>
    <xf numFmtId="0" fontId="22" fillId="0" borderId="0" xfId="67" applyFont="1" applyFill="1" applyAlignment="1" applyProtection="1">
      <alignment vertical="top"/>
      <protection/>
    </xf>
    <xf numFmtId="49" fontId="23" fillId="0" borderId="0" xfId="52" applyNumberFormat="1" applyFont="1" applyFill="1" applyAlignment="1" applyProtection="1">
      <alignment vertical="center"/>
      <protection/>
    </xf>
    <xf numFmtId="186" fontId="23" fillId="0" borderId="0" xfId="52" applyNumberFormat="1" applyFont="1" applyFill="1" applyAlignment="1" applyProtection="1">
      <alignment vertical="center"/>
      <protection/>
    </xf>
    <xf numFmtId="49" fontId="21" fillId="0" borderId="0" xfId="52" applyNumberFormat="1" applyFont="1" applyFill="1" applyAlignment="1" applyProtection="1">
      <alignment horizontal="right" vertical="center"/>
      <protection/>
    </xf>
    <xf numFmtId="49" fontId="1" fillId="0" borderId="0" xfId="67" applyNumberFormat="1" applyFont="1" applyFill="1" applyBorder="1" applyAlignment="1" applyProtection="1">
      <alignment vertical="center"/>
      <protection/>
    </xf>
    <xf numFmtId="0" fontId="1" fillId="0" borderId="10" xfId="67" applyFont="1" applyFill="1" applyBorder="1" applyAlignment="1" applyProtection="1">
      <alignment vertical="top"/>
      <protection/>
    </xf>
    <xf numFmtId="0" fontId="1" fillId="0" borderId="10" xfId="67" applyFont="1" applyFill="1" applyBorder="1" applyProtection="1">
      <alignment/>
      <protection/>
    </xf>
    <xf numFmtId="49" fontId="4" fillId="0" borderId="0" xfId="67" applyNumberFormat="1" applyFont="1" applyFill="1" applyAlignment="1" applyProtection="1">
      <alignment vertical="top"/>
      <protection/>
    </xf>
    <xf numFmtId="0" fontId="1" fillId="0" borderId="0" xfId="67" applyFont="1" applyFill="1" applyAlignment="1" applyProtection="1">
      <alignment horizontal="center" vertical="top"/>
      <protection/>
    </xf>
    <xf numFmtId="49" fontId="1" fillId="0" borderId="0" xfId="67" applyNumberFormat="1" applyFont="1" applyFill="1" applyAlignment="1" applyProtection="1">
      <alignment horizontal="center" vertical="top"/>
      <protection/>
    </xf>
    <xf numFmtId="0" fontId="20" fillId="0" borderId="0" xfId="68" applyFont="1" applyFill="1" applyAlignment="1" applyProtection="1">
      <alignment vertical="center"/>
      <protection/>
    </xf>
    <xf numFmtId="0" fontId="9" fillId="0" borderId="0" xfId="68" applyFont="1" applyFill="1" applyAlignment="1" applyProtection="1">
      <alignment vertical="center"/>
      <protection/>
    </xf>
    <xf numFmtId="0" fontId="9" fillId="0" borderId="0" xfId="68" applyFont="1" applyFill="1" applyBorder="1" applyAlignment="1" applyProtection="1">
      <alignment vertical="center"/>
      <protection/>
    </xf>
    <xf numFmtId="49" fontId="20" fillId="0" borderId="0" xfId="68" applyNumberFormat="1" applyFont="1" applyFill="1" applyAlignment="1" applyProtection="1">
      <alignment vertical="center"/>
      <protection/>
    </xf>
    <xf numFmtId="49" fontId="20" fillId="0" borderId="0" xfId="68" applyNumberFormat="1" applyFont="1" applyFill="1" applyBorder="1" applyAlignment="1" applyProtection="1">
      <alignment vertical="center"/>
      <protection/>
    </xf>
    <xf numFmtId="208" fontId="20" fillId="0" borderId="0" xfId="68" applyNumberFormat="1" applyFont="1" applyFill="1" applyAlignment="1" applyProtection="1">
      <alignment vertical="center"/>
      <protection/>
    </xf>
    <xf numFmtId="208" fontId="9" fillId="0" borderId="0" xfId="68" applyNumberFormat="1" applyFont="1" applyFill="1" applyAlignment="1" applyProtection="1">
      <alignment vertical="center"/>
      <protection/>
    </xf>
    <xf numFmtId="208" fontId="9" fillId="0" borderId="0" xfId="68" applyNumberFormat="1" applyFont="1" applyFill="1" applyBorder="1" applyAlignment="1" applyProtection="1">
      <alignment vertical="center"/>
      <protection/>
    </xf>
    <xf numFmtId="208" fontId="20" fillId="0" borderId="0" xfId="68" applyNumberFormat="1" applyFont="1" applyFill="1" applyBorder="1" applyAlignment="1" applyProtection="1">
      <alignment vertical="center"/>
      <protection/>
    </xf>
    <xf numFmtId="0" fontId="25" fillId="0" borderId="0" xfId="68" applyFont="1" applyFill="1" applyAlignment="1" applyProtection="1">
      <alignment/>
      <protection/>
    </xf>
    <xf numFmtId="0" fontId="8" fillId="0" borderId="0" xfId="68" applyFont="1" applyFill="1" applyAlignment="1" applyProtection="1">
      <alignment/>
      <protection/>
    </xf>
    <xf numFmtId="0" fontId="8" fillId="0" borderId="13" xfId="68" applyFont="1" applyFill="1" applyBorder="1" applyAlignment="1" applyProtection="1">
      <alignment/>
      <protection/>
    </xf>
    <xf numFmtId="49" fontId="8" fillId="0" borderId="13" xfId="68" applyNumberFormat="1" applyFont="1" applyFill="1" applyBorder="1" applyAlignment="1" applyProtection="1">
      <alignment/>
      <protection/>
    </xf>
    <xf numFmtId="49" fontId="1" fillId="0" borderId="13" xfId="68" applyNumberFormat="1" applyFont="1" applyFill="1" applyBorder="1" applyAlignment="1" applyProtection="1">
      <alignment/>
      <protection/>
    </xf>
    <xf numFmtId="0" fontId="26" fillId="0" borderId="0" xfId="68" applyFont="1" applyFill="1" applyAlignment="1" applyProtection="1">
      <alignment vertical="center"/>
      <protection/>
    </xf>
    <xf numFmtId="0" fontId="21" fillId="0" borderId="0" xfId="68" applyFont="1" applyFill="1" applyAlignment="1" applyProtection="1">
      <alignment vertical="center"/>
      <protection/>
    </xf>
    <xf numFmtId="187" fontId="21" fillId="0" borderId="0" xfId="52" applyNumberFormat="1" applyFont="1" applyFill="1" applyAlignment="1" applyProtection="1">
      <alignment vertical="center"/>
      <protection locked="0"/>
    </xf>
    <xf numFmtId="187" fontId="21" fillId="0" borderId="0" xfId="52" applyNumberFormat="1" applyFont="1" applyFill="1" applyBorder="1" applyAlignment="1" applyProtection="1">
      <alignment vertical="center"/>
      <protection locked="0"/>
    </xf>
    <xf numFmtId="187" fontId="21" fillId="0" borderId="10" xfId="52" applyNumberFormat="1" applyFont="1" applyFill="1" applyBorder="1" applyAlignment="1" applyProtection="1">
      <alignment vertical="center"/>
      <protection locked="0"/>
    </xf>
    <xf numFmtId="187" fontId="22" fillId="0" borderId="0" xfId="52" applyNumberFormat="1" applyFont="1" applyFill="1" applyAlignment="1" applyProtection="1">
      <alignment vertical="center" shrinkToFit="1"/>
      <protection/>
    </xf>
    <xf numFmtId="187" fontId="22" fillId="0" borderId="0" xfId="52" applyNumberFormat="1" applyFont="1" applyFill="1" applyBorder="1" applyAlignment="1" applyProtection="1">
      <alignment vertical="center"/>
      <protection locked="0"/>
    </xf>
    <xf numFmtId="187" fontId="21" fillId="0" borderId="0" xfId="52" applyNumberFormat="1" applyFont="1" applyFill="1" applyAlignment="1" applyProtection="1">
      <alignment vertical="center" shrinkToFit="1"/>
      <protection/>
    </xf>
    <xf numFmtId="49" fontId="21" fillId="0" borderId="15" xfId="52" applyNumberFormat="1" applyFont="1" applyFill="1" applyBorder="1" applyAlignment="1" applyProtection="1">
      <alignment vertical="center"/>
      <protection/>
    </xf>
    <xf numFmtId="187" fontId="23" fillId="0" borderId="0" xfId="68" applyNumberFormat="1" applyFont="1" applyFill="1" applyAlignment="1" applyProtection="1">
      <alignment vertical="center"/>
      <protection/>
    </xf>
    <xf numFmtId="209" fontId="21" fillId="0" borderId="0" xfId="52" applyNumberFormat="1" applyFont="1" applyFill="1" applyBorder="1" applyAlignment="1" applyProtection="1">
      <alignment vertical="center"/>
      <protection/>
    </xf>
    <xf numFmtId="187" fontId="1" fillId="0" borderId="0" xfId="52" applyNumberFormat="1" applyFont="1" applyFill="1" applyBorder="1" applyAlignment="1" applyProtection="1">
      <alignment vertical="center"/>
      <protection locked="0"/>
    </xf>
    <xf numFmtId="210" fontId="1" fillId="0" borderId="0" xfId="52" applyNumberFormat="1" applyFont="1" applyFill="1" applyBorder="1" applyAlignment="1" applyProtection="1">
      <alignment vertical="center"/>
      <protection locked="0"/>
    </xf>
    <xf numFmtId="209" fontId="1" fillId="0" borderId="0" xfId="52" applyNumberFormat="1" applyFont="1" applyFill="1" applyAlignment="1" applyProtection="1">
      <alignment vertical="center"/>
      <protection locked="0"/>
    </xf>
    <xf numFmtId="187" fontId="1" fillId="0" borderId="0" xfId="52" applyNumberFormat="1" applyFont="1" applyFill="1" applyAlignment="1" applyProtection="1">
      <alignment vertical="center"/>
      <protection locked="0"/>
    </xf>
    <xf numFmtId="187" fontId="21" fillId="0" borderId="0" xfId="52" applyNumberFormat="1" applyFont="1" applyFill="1" applyBorder="1" applyAlignment="1" applyProtection="1">
      <alignment vertical="center"/>
      <protection/>
    </xf>
    <xf numFmtId="49" fontId="27" fillId="0" borderId="0" xfId="68" applyNumberFormat="1" applyFont="1" applyFill="1" applyAlignment="1" applyProtection="1">
      <alignment vertical="center"/>
      <protection/>
    </xf>
    <xf numFmtId="49" fontId="1" fillId="0" borderId="0" xfId="68" applyNumberFormat="1" applyFont="1" applyFill="1" applyAlignment="1" applyProtection="1">
      <alignment vertical="center"/>
      <protection/>
    </xf>
    <xf numFmtId="49" fontId="7" fillId="0" borderId="0" xfId="68" applyNumberFormat="1" applyFont="1" applyFill="1" applyBorder="1" applyAlignment="1" applyProtection="1">
      <alignment horizontal="center" vertical="center"/>
      <protection/>
    </xf>
    <xf numFmtId="49" fontId="7" fillId="0" borderId="0" xfId="68" applyNumberFormat="1" applyFont="1" applyFill="1" applyBorder="1" applyAlignment="1" applyProtection="1">
      <alignment horizontal="centerContinuous" vertical="center"/>
      <protection/>
    </xf>
    <xf numFmtId="49" fontId="1" fillId="0" borderId="0" xfId="68" applyNumberFormat="1" applyFont="1" applyFill="1" applyBorder="1" applyAlignment="1" applyProtection="1">
      <alignment horizontal="center" vertical="center"/>
      <protection/>
    </xf>
    <xf numFmtId="49" fontId="1" fillId="0" borderId="0" xfId="68" applyNumberFormat="1" applyFont="1" applyFill="1" applyBorder="1" applyAlignment="1" applyProtection="1">
      <alignment horizontal="centerContinuous" vertical="center"/>
      <protection/>
    </xf>
    <xf numFmtId="49" fontId="1" fillId="0" borderId="14" xfId="68" applyNumberFormat="1" applyFont="1" applyFill="1" applyBorder="1" applyAlignment="1" applyProtection="1">
      <alignment horizontal="center" vertical="center"/>
      <protection/>
    </xf>
    <xf numFmtId="49" fontId="1" fillId="0" borderId="0" xfId="68" applyNumberFormat="1" applyFont="1" applyFill="1" applyBorder="1" applyAlignment="1" applyProtection="1">
      <alignment vertical="center"/>
      <protection/>
    </xf>
    <xf numFmtId="49" fontId="7" fillId="0" borderId="11" xfId="68" applyNumberFormat="1" applyFont="1" applyFill="1" applyBorder="1" applyAlignment="1" applyProtection="1">
      <alignment horizontal="center" vertical="center"/>
      <protection/>
    </xf>
    <xf numFmtId="49" fontId="7" fillId="0" borderId="12" xfId="68" applyNumberFormat="1" applyFont="1" applyFill="1" applyBorder="1" applyAlignment="1" applyProtection="1">
      <alignment horizontal="center" vertical="center"/>
      <protection/>
    </xf>
    <xf numFmtId="49" fontId="7" fillId="0" borderId="12" xfId="68" applyNumberFormat="1" applyFont="1" applyFill="1" applyBorder="1" applyAlignment="1" applyProtection="1">
      <alignment horizontal="centerContinuous" vertical="center"/>
      <protection/>
    </xf>
    <xf numFmtId="49" fontId="1" fillId="0" borderId="11" xfId="68" applyNumberFormat="1" applyFont="1" applyFill="1" applyBorder="1" applyAlignment="1" applyProtection="1">
      <alignment horizontal="center" vertical="center"/>
      <protection/>
    </xf>
    <xf numFmtId="49" fontId="1" fillId="0" borderId="12" xfId="68" applyNumberFormat="1" applyFont="1" applyFill="1" applyBorder="1" applyAlignment="1" applyProtection="1">
      <alignment horizontal="center" vertical="center"/>
      <protection/>
    </xf>
    <xf numFmtId="49" fontId="1" fillId="0" borderId="12" xfId="68" applyNumberFormat="1" applyFont="1" applyFill="1" applyBorder="1" applyAlignment="1" applyProtection="1">
      <alignment horizontal="centerContinuous" vertical="center"/>
      <protection/>
    </xf>
    <xf numFmtId="49" fontId="1" fillId="0" borderId="16" xfId="68" applyNumberFormat="1" applyFont="1" applyFill="1" applyBorder="1" applyAlignment="1" applyProtection="1">
      <alignment horizontal="center" vertical="center"/>
      <protection/>
    </xf>
    <xf numFmtId="49" fontId="1" fillId="0" borderId="17" xfId="68" applyNumberFormat="1" applyFont="1" applyFill="1" applyBorder="1" applyAlignment="1" applyProtection="1">
      <alignment horizontal="center" vertical="center"/>
      <protection/>
    </xf>
    <xf numFmtId="0" fontId="27" fillId="0" borderId="0" xfId="68" applyFont="1" applyFill="1" applyAlignment="1" applyProtection="1">
      <alignment vertical="center"/>
      <protection/>
    </xf>
    <xf numFmtId="0" fontId="1" fillId="0" borderId="0" xfId="68" applyFont="1" applyFill="1" applyAlignment="1" applyProtection="1">
      <alignment vertical="center"/>
      <protection/>
    </xf>
    <xf numFmtId="0" fontId="1" fillId="0" borderId="10" xfId="68" applyFont="1" applyFill="1" applyBorder="1" applyAlignment="1" applyProtection="1">
      <alignment horizontal="right" vertical="center"/>
      <protection/>
    </xf>
    <xf numFmtId="0" fontId="1" fillId="0" borderId="10" xfId="68" applyFont="1" applyFill="1" applyBorder="1" applyProtection="1">
      <alignment/>
      <protection/>
    </xf>
    <xf numFmtId="0" fontId="1" fillId="0" borderId="0" xfId="68" applyFont="1" applyFill="1" applyBorder="1" applyProtection="1">
      <alignment/>
      <protection/>
    </xf>
    <xf numFmtId="49" fontId="1" fillId="0" borderId="10" xfId="68" applyNumberFormat="1" applyFont="1" applyFill="1" applyBorder="1" applyProtection="1">
      <alignment/>
      <protection/>
    </xf>
    <xf numFmtId="0" fontId="1" fillId="0" borderId="0" xfId="68" applyFont="1" applyFill="1" applyAlignment="1" applyProtection="1">
      <alignment/>
      <protection/>
    </xf>
    <xf numFmtId="49" fontId="6" fillId="0" borderId="0" xfId="68" applyNumberFormat="1" applyFont="1" applyFill="1" applyBorder="1" applyAlignment="1" applyProtection="1">
      <alignment/>
      <protection/>
    </xf>
    <xf numFmtId="49" fontId="6" fillId="0" borderId="0" xfId="68" applyNumberFormat="1" applyFont="1" applyFill="1" applyBorder="1" applyAlignment="1" applyProtection="1">
      <alignment horizontal="center"/>
      <protection/>
    </xf>
    <xf numFmtId="0" fontId="27" fillId="0" borderId="0" xfId="68" applyFont="1" applyFill="1" applyAlignment="1" applyProtection="1">
      <alignment vertical="top"/>
      <protection/>
    </xf>
    <xf numFmtId="0" fontId="1" fillId="0" borderId="0" xfId="68" applyFont="1" applyFill="1" applyAlignment="1" applyProtection="1">
      <alignment vertical="top"/>
      <protection/>
    </xf>
    <xf numFmtId="0" fontId="4" fillId="0" borderId="0" xfId="68" applyFont="1" applyFill="1" applyAlignment="1" applyProtection="1">
      <alignment horizontal="right" vertical="top"/>
      <protection/>
    </xf>
    <xf numFmtId="0" fontId="1" fillId="0" borderId="0" xfId="68" applyFont="1" applyFill="1" applyAlignment="1" applyProtection="1">
      <alignment horizontal="center" vertical="top"/>
      <protection/>
    </xf>
    <xf numFmtId="0" fontId="1" fillId="0" borderId="0" xfId="68" applyFont="1" applyFill="1" applyBorder="1" applyAlignment="1" applyProtection="1">
      <alignment horizontal="center" vertical="top"/>
      <protection/>
    </xf>
    <xf numFmtId="187" fontId="1" fillId="0" borderId="0" xfId="68" applyNumberFormat="1" applyFont="1" applyFill="1" applyAlignment="1" applyProtection="1">
      <alignment horizontal="center" vertical="top"/>
      <protection/>
    </xf>
    <xf numFmtId="49" fontId="1" fillId="0" borderId="0" xfId="68" applyNumberFormat="1" applyFont="1" applyFill="1" applyAlignment="1" applyProtection="1">
      <alignment horizontal="center" vertical="top"/>
      <protection/>
    </xf>
    <xf numFmtId="49" fontId="9" fillId="0" borderId="0" xfId="68" applyNumberFormat="1" applyFont="1" applyFill="1" applyAlignment="1" applyProtection="1">
      <alignment vertical="center"/>
      <protection/>
    </xf>
    <xf numFmtId="49" fontId="9" fillId="0" borderId="0" xfId="68" applyNumberFormat="1" applyFont="1" applyFill="1" applyBorder="1" applyAlignment="1" applyProtection="1">
      <alignment vertical="center"/>
      <protection/>
    </xf>
    <xf numFmtId="0" fontId="8" fillId="0" borderId="0" xfId="68" applyFont="1" applyFill="1" applyBorder="1" applyAlignment="1" applyProtection="1">
      <alignment/>
      <protection/>
    </xf>
    <xf numFmtId="49" fontId="8" fillId="0" borderId="0" xfId="68" applyNumberFormat="1" applyFont="1" applyFill="1" applyAlignment="1" applyProtection="1">
      <alignment/>
      <protection/>
    </xf>
    <xf numFmtId="49" fontId="8" fillId="0" borderId="0" xfId="68" applyNumberFormat="1" applyFont="1" applyFill="1" applyBorder="1" applyAlignment="1" applyProtection="1">
      <alignment/>
      <protection/>
    </xf>
    <xf numFmtId="49" fontId="1" fillId="0" borderId="0" xfId="68" applyNumberFormat="1" applyFont="1" applyFill="1" applyBorder="1" applyAlignment="1" applyProtection="1">
      <alignment/>
      <protection/>
    </xf>
    <xf numFmtId="187" fontId="21" fillId="0" borderId="10" xfId="52" applyNumberFormat="1" applyFont="1" applyFill="1" applyBorder="1" applyAlignment="1" applyProtection="1">
      <alignment vertical="center"/>
      <protection/>
    </xf>
    <xf numFmtId="187" fontId="22" fillId="0" borderId="10" xfId="52" applyNumberFormat="1" applyFont="1" applyFill="1" applyBorder="1" applyAlignment="1" applyProtection="1">
      <alignment vertical="center"/>
      <protection/>
    </xf>
    <xf numFmtId="187" fontId="22" fillId="0" borderId="10" xfId="52" applyNumberFormat="1" applyFont="1" applyFill="1" applyBorder="1" applyAlignment="1" applyProtection="1">
      <alignment vertical="center"/>
      <protection locked="0"/>
    </xf>
    <xf numFmtId="49" fontId="21" fillId="0" borderId="10" xfId="52" applyNumberFormat="1" applyFont="1" applyFill="1" applyBorder="1" applyAlignment="1" applyProtection="1">
      <alignment horizontal="distributed" vertical="center"/>
      <protection/>
    </xf>
    <xf numFmtId="49" fontId="21" fillId="0" borderId="10" xfId="52" applyNumberFormat="1" applyFont="1" applyFill="1" applyBorder="1" applyAlignment="1" applyProtection="1">
      <alignment vertical="center"/>
      <protection/>
    </xf>
    <xf numFmtId="187" fontId="7" fillId="0" borderId="0" xfId="68" applyNumberFormat="1" applyFont="1" applyFill="1" applyAlignment="1" applyProtection="1">
      <alignment horizontal="right" vertical="center"/>
      <protection/>
    </xf>
    <xf numFmtId="211" fontId="23" fillId="0" borderId="0" xfId="68" applyNumberFormat="1" applyFont="1" applyFill="1" applyAlignment="1" applyProtection="1">
      <alignment horizontal="right" vertical="center"/>
      <protection/>
    </xf>
    <xf numFmtId="212" fontId="21" fillId="0" borderId="0" xfId="52" applyNumberFormat="1" applyFont="1" applyFill="1" applyBorder="1" applyAlignment="1" applyProtection="1">
      <alignment vertical="center"/>
      <protection/>
    </xf>
    <xf numFmtId="213" fontId="21" fillId="0" borderId="0" xfId="52" applyNumberFormat="1" applyFont="1" applyFill="1" applyBorder="1" applyAlignment="1" applyProtection="1">
      <alignment vertical="center"/>
      <protection/>
    </xf>
    <xf numFmtId="214" fontId="21" fillId="0" borderId="0" xfId="52" applyNumberFormat="1" applyFont="1" applyFill="1" applyBorder="1" applyAlignment="1" applyProtection="1">
      <alignment vertical="center"/>
      <protection/>
    </xf>
    <xf numFmtId="49" fontId="7" fillId="0" borderId="16" xfId="68" applyNumberFormat="1" applyFont="1" applyFill="1" applyBorder="1" applyAlignment="1" applyProtection="1">
      <alignment horizontal="center" vertical="center"/>
      <protection/>
    </xf>
    <xf numFmtId="49" fontId="1" fillId="0" borderId="18" xfId="68" applyNumberFormat="1" applyFont="1" applyFill="1" applyBorder="1" applyAlignment="1" applyProtection="1">
      <alignment horizontal="center" vertical="center"/>
      <protection/>
    </xf>
    <xf numFmtId="0" fontId="1" fillId="0" borderId="0" xfId="68" applyFont="1" applyFill="1" applyBorder="1" applyAlignment="1" applyProtection="1">
      <alignment/>
      <protection/>
    </xf>
    <xf numFmtId="0" fontId="20" fillId="0" borderId="0" xfId="68" applyFont="1" applyFill="1" applyAlignment="1" applyProtection="1">
      <alignment horizontal="left" indent="1"/>
      <protection/>
    </xf>
    <xf numFmtId="0" fontId="9" fillId="0" borderId="0" xfId="68" applyFont="1" applyFill="1" applyAlignment="1" applyProtection="1">
      <alignment horizontal="left" indent="1"/>
      <protection/>
    </xf>
    <xf numFmtId="49" fontId="9" fillId="0" borderId="0" xfId="68" applyNumberFormat="1" applyFont="1" applyFill="1" applyAlignment="1" applyProtection="1">
      <alignment horizontal="left" indent="1"/>
      <protection/>
    </xf>
    <xf numFmtId="49" fontId="9" fillId="0" borderId="0" xfId="68" applyNumberFormat="1" applyFont="1" applyFill="1" applyBorder="1" applyAlignment="1" applyProtection="1">
      <alignment horizontal="left" indent="1"/>
      <protection/>
    </xf>
    <xf numFmtId="49" fontId="1" fillId="0" borderId="0" xfId="68" applyNumberFormat="1" applyFont="1" applyFill="1" applyBorder="1" applyAlignment="1" applyProtection="1">
      <alignment horizontal="left" indent="1"/>
      <protection/>
    </xf>
    <xf numFmtId="0" fontId="27" fillId="0" borderId="0" xfId="68" applyFont="1" applyFill="1" applyAlignment="1" applyProtection="1">
      <alignment horizontal="left" indent="1"/>
      <protection/>
    </xf>
    <xf numFmtId="0" fontId="1" fillId="0" borderId="0" xfId="68" applyFont="1" applyFill="1" applyAlignment="1" applyProtection="1">
      <alignment horizontal="left" indent="1"/>
      <protection/>
    </xf>
    <xf numFmtId="0" fontId="1" fillId="0" borderId="13" xfId="68" applyFont="1" applyFill="1" applyBorder="1" applyAlignment="1" applyProtection="1">
      <alignment horizontal="left" indent="1"/>
      <protection/>
    </xf>
    <xf numFmtId="0" fontId="27" fillId="0" borderId="13" xfId="68" applyFont="1" applyFill="1" applyBorder="1" applyAlignment="1" applyProtection="1">
      <alignment horizontal="left" indent="1"/>
      <protection/>
    </xf>
    <xf numFmtId="49" fontId="1" fillId="0" borderId="13" xfId="68" applyNumberFormat="1" applyFont="1" applyFill="1" applyBorder="1" applyAlignment="1" applyProtection="1">
      <alignment horizontal="left" indent="1"/>
      <protection/>
    </xf>
    <xf numFmtId="0" fontId="26" fillId="0" borderId="0" xfId="68" applyFont="1" applyFill="1" applyAlignment="1" applyProtection="1">
      <alignment/>
      <protection/>
    </xf>
    <xf numFmtId="0" fontId="21" fillId="0" borderId="0" xfId="68" applyFont="1" applyFill="1" applyAlignment="1" applyProtection="1">
      <alignment/>
      <protection/>
    </xf>
    <xf numFmtId="187" fontId="22" fillId="0" borderId="0" xfId="52" applyNumberFormat="1" applyFont="1" applyFill="1" applyBorder="1" applyAlignment="1" applyProtection="1">
      <alignment/>
      <protection/>
    </xf>
    <xf numFmtId="187" fontId="21" fillId="0" borderId="0" xfId="52" applyNumberFormat="1" applyFont="1" applyFill="1" applyBorder="1" applyAlignment="1" applyProtection="1">
      <alignment/>
      <protection locked="0"/>
    </xf>
    <xf numFmtId="187" fontId="22" fillId="0" borderId="0" xfId="52" applyNumberFormat="1" applyFont="1" applyFill="1" applyBorder="1" applyAlignment="1" applyProtection="1">
      <alignment/>
      <protection locked="0"/>
    </xf>
    <xf numFmtId="49" fontId="21" fillId="0" borderId="14" xfId="52" applyNumberFormat="1" applyFont="1" applyFill="1" applyBorder="1" applyAlignment="1" applyProtection="1">
      <alignment/>
      <protection/>
    </xf>
    <xf numFmtId="49" fontId="21" fillId="0" borderId="0" xfId="52" applyNumberFormat="1" applyFont="1" applyFill="1" applyBorder="1" applyAlignment="1" applyProtection="1">
      <alignment horizontal="distributed"/>
      <protection/>
    </xf>
    <xf numFmtId="49" fontId="21" fillId="0" borderId="0" xfId="52" applyNumberFormat="1" applyFont="1" applyFill="1" applyBorder="1" applyAlignment="1" applyProtection="1">
      <alignment/>
      <protection/>
    </xf>
    <xf numFmtId="0" fontId="26" fillId="0" borderId="0" xfId="68" applyFont="1" applyFill="1" applyBorder="1" applyAlignment="1" applyProtection="1">
      <alignment/>
      <protection/>
    </xf>
    <xf numFmtId="0" fontId="21" fillId="0" borderId="0" xfId="68" applyFont="1" applyFill="1" applyBorder="1" applyAlignment="1" applyProtection="1">
      <alignment/>
      <protection/>
    </xf>
    <xf numFmtId="187" fontId="23" fillId="0" borderId="0" xfId="52" applyNumberFormat="1" applyFont="1" applyFill="1" applyBorder="1" applyAlignment="1" applyProtection="1">
      <alignment horizontal="right" vertical="center"/>
      <protection/>
    </xf>
    <xf numFmtId="187" fontId="21" fillId="0" borderId="0" xfId="52" applyNumberFormat="1" applyFont="1" applyFill="1" applyBorder="1" applyAlignment="1" applyProtection="1">
      <alignment horizontal="right" vertical="center"/>
      <protection/>
    </xf>
    <xf numFmtId="187" fontId="21" fillId="0" borderId="0" xfId="52" applyNumberFormat="1" applyFont="1" applyFill="1" applyAlignment="1" applyProtection="1">
      <alignment horizontal="right" vertical="center"/>
      <protection/>
    </xf>
    <xf numFmtId="187" fontId="81" fillId="0" borderId="0" xfId="52" applyNumberFormat="1" applyFont="1" applyFill="1" applyBorder="1" applyAlignment="1" applyProtection="1">
      <alignment horizontal="right" vertical="center"/>
      <protection/>
    </xf>
    <xf numFmtId="49" fontId="8" fillId="0" borderId="0" xfId="52" applyNumberFormat="1" applyFont="1" applyFill="1" applyBorder="1" applyAlignment="1" applyProtection="1">
      <alignment horizontal="distributed" vertical="center"/>
      <protection/>
    </xf>
    <xf numFmtId="49" fontId="21" fillId="0" borderId="0" xfId="52" applyNumberFormat="1" applyFont="1" applyFill="1" applyAlignment="1" applyProtection="1">
      <alignment/>
      <protection/>
    </xf>
    <xf numFmtId="49" fontId="21" fillId="0" borderId="0" xfId="52" applyNumberFormat="1" applyFont="1" applyFill="1" applyAlignment="1" applyProtection="1">
      <alignment horizontal="center" vertical="center"/>
      <protection/>
    </xf>
    <xf numFmtId="187" fontId="21" fillId="0" borderId="0" xfId="68" applyNumberFormat="1" applyFont="1" applyFill="1" applyAlignment="1" applyProtection="1">
      <alignment vertical="center"/>
      <protection/>
    </xf>
    <xf numFmtId="49" fontId="7" fillId="0" borderId="17" xfId="68" applyNumberFormat="1" applyFont="1" applyFill="1" applyBorder="1" applyAlignment="1" applyProtection="1">
      <alignment horizontal="center" vertical="center"/>
      <protection/>
    </xf>
    <xf numFmtId="49" fontId="6" fillId="0" borderId="0" xfId="68" applyNumberFormat="1" applyFont="1" applyFill="1" applyBorder="1" applyAlignment="1" applyProtection="1">
      <alignment horizontal="left"/>
      <protection/>
    </xf>
    <xf numFmtId="0" fontId="20" fillId="0" borderId="0" xfId="69" applyFont="1" applyFill="1" applyAlignment="1" applyProtection="1">
      <alignment vertical="center"/>
      <protection/>
    </xf>
    <xf numFmtId="38" fontId="20" fillId="0" borderId="0" xfId="52" applyFont="1" applyFill="1" applyAlignment="1" applyProtection="1">
      <alignment vertical="center"/>
      <protection/>
    </xf>
    <xf numFmtId="215" fontId="20" fillId="0" borderId="0" xfId="69" applyNumberFormat="1" applyFont="1" applyFill="1" applyAlignment="1" applyProtection="1">
      <alignment vertical="center"/>
      <protection/>
    </xf>
    <xf numFmtId="0" fontId="9" fillId="0" borderId="0" xfId="69" applyFont="1" applyFill="1" applyAlignment="1" applyProtection="1">
      <alignment vertical="center"/>
      <protection/>
    </xf>
    <xf numFmtId="49" fontId="20" fillId="0" borderId="0" xfId="69" applyNumberFormat="1" applyFont="1" applyFill="1" applyAlignment="1" applyProtection="1">
      <alignment vertical="center"/>
      <protection/>
    </xf>
    <xf numFmtId="49" fontId="20" fillId="0" borderId="0" xfId="69" applyNumberFormat="1" applyFont="1" applyFill="1" applyBorder="1" applyAlignment="1" applyProtection="1">
      <alignment vertical="center"/>
      <protection/>
    </xf>
    <xf numFmtId="215" fontId="9" fillId="0" borderId="0" xfId="69" applyNumberFormat="1" applyFont="1" applyFill="1" applyAlignment="1" applyProtection="1">
      <alignment vertical="center"/>
      <protection/>
    </xf>
    <xf numFmtId="49" fontId="9" fillId="0" borderId="0" xfId="69" applyNumberFormat="1" applyFont="1" applyFill="1" applyAlignment="1" applyProtection="1">
      <alignment vertical="center"/>
      <protection/>
    </xf>
    <xf numFmtId="49" fontId="9" fillId="0" borderId="0" xfId="69" applyNumberFormat="1" applyFont="1" applyFill="1" applyBorder="1" applyAlignment="1" applyProtection="1">
      <alignment vertical="center"/>
      <protection/>
    </xf>
    <xf numFmtId="0" fontId="25" fillId="0" borderId="0" xfId="69" applyFont="1" applyFill="1" applyAlignment="1" applyProtection="1">
      <alignment/>
      <protection/>
    </xf>
    <xf numFmtId="38" fontId="25" fillId="0" borderId="0" xfId="52" applyFont="1" applyFill="1" applyAlignment="1" applyProtection="1">
      <alignment/>
      <protection/>
    </xf>
    <xf numFmtId="215" fontId="8" fillId="0" borderId="0" xfId="69" applyNumberFormat="1" applyFont="1" applyFill="1" applyAlignment="1" applyProtection="1">
      <alignment/>
      <protection/>
    </xf>
    <xf numFmtId="0" fontId="8" fillId="0" borderId="0" xfId="69" applyFont="1" applyFill="1" applyAlignment="1" applyProtection="1">
      <alignment/>
      <protection/>
    </xf>
    <xf numFmtId="49" fontId="8" fillId="0" borderId="0" xfId="69" applyNumberFormat="1" applyFont="1" applyFill="1" applyAlignment="1" applyProtection="1">
      <alignment/>
      <protection/>
    </xf>
    <xf numFmtId="49" fontId="8" fillId="0" borderId="0" xfId="69" applyNumberFormat="1" applyFont="1" applyFill="1" applyBorder="1" applyAlignment="1" applyProtection="1">
      <alignment/>
      <protection/>
    </xf>
    <xf numFmtId="49" fontId="1" fillId="0" borderId="0" xfId="69" applyNumberFormat="1" applyFont="1" applyFill="1" applyBorder="1" applyAlignment="1" applyProtection="1">
      <alignment/>
      <protection/>
    </xf>
    <xf numFmtId="0" fontId="27" fillId="0" borderId="0" xfId="69" applyFont="1" applyFill="1" applyAlignment="1" applyProtection="1">
      <alignment/>
      <protection/>
    </xf>
    <xf numFmtId="38" fontId="27" fillId="0" borderId="0" xfId="52" applyFont="1" applyFill="1" applyAlignment="1" applyProtection="1">
      <alignment/>
      <protection/>
    </xf>
    <xf numFmtId="215" fontId="1" fillId="0" borderId="0" xfId="69" applyNumberFormat="1" applyFont="1" applyFill="1" applyAlignment="1" applyProtection="1">
      <alignment/>
      <protection/>
    </xf>
    <xf numFmtId="10" fontId="7" fillId="0" borderId="10" xfId="52" applyNumberFormat="1" applyFont="1" applyFill="1" applyBorder="1" applyAlignment="1" applyProtection="1">
      <alignment vertical="center"/>
      <protection/>
    </xf>
    <xf numFmtId="188" fontId="1" fillId="0" borderId="10" xfId="52" applyNumberFormat="1" applyFont="1" applyFill="1" applyBorder="1" applyAlignment="1" applyProtection="1">
      <alignment/>
      <protection/>
    </xf>
    <xf numFmtId="49" fontId="1" fillId="0" borderId="15" xfId="52" applyNumberFormat="1" applyFont="1" applyFill="1" applyBorder="1" applyAlignment="1" applyProtection="1">
      <alignment/>
      <protection/>
    </xf>
    <xf numFmtId="49" fontId="1" fillId="0" borderId="10" xfId="52" applyNumberFormat="1" applyFont="1" applyFill="1" applyBorder="1" applyAlignment="1" applyProtection="1">
      <alignment horizontal="right"/>
      <protection/>
    </xf>
    <xf numFmtId="49" fontId="1" fillId="0" borderId="10" xfId="52" applyNumberFormat="1" applyFont="1" applyFill="1" applyBorder="1" applyAlignment="1" applyProtection="1">
      <alignment/>
      <protection/>
    </xf>
    <xf numFmtId="215" fontId="7" fillId="0" borderId="0" xfId="52" applyNumberFormat="1" applyFont="1" applyFill="1" applyBorder="1" applyAlignment="1" applyProtection="1">
      <alignment vertical="center"/>
      <protection/>
    </xf>
    <xf numFmtId="2" fontId="7" fillId="0" borderId="0" xfId="43" applyNumberFormat="1" applyFont="1" applyFill="1" applyBorder="1" applyAlignment="1" applyProtection="1">
      <alignment vertical="center" shrinkToFit="1"/>
      <protection/>
    </xf>
    <xf numFmtId="188" fontId="7" fillId="0" borderId="0" xfId="52" applyNumberFormat="1" applyFont="1" applyFill="1" applyBorder="1" applyAlignment="1" applyProtection="1">
      <alignment vertical="center" shrinkToFit="1"/>
      <protection locked="0"/>
    </xf>
    <xf numFmtId="188" fontId="1" fillId="0" borderId="0" xfId="52" applyNumberFormat="1" applyFont="1" applyFill="1" applyBorder="1" applyAlignment="1" applyProtection="1">
      <alignment vertical="center" shrinkToFit="1"/>
      <protection locked="0"/>
    </xf>
    <xf numFmtId="188" fontId="1" fillId="0" borderId="0" xfId="52" applyNumberFormat="1" applyFont="1" applyFill="1" applyAlignment="1" applyProtection="1">
      <alignment vertical="center" shrinkToFit="1"/>
      <protection locked="0"/>
    </xf>
    <xf numFmtId="49" fontId="1" fillId="0" borderId="14" xfId="52" applyNumberFormat="1" applyFont="1" applyFill="1" applyBorder="1" applyAlignment="1" applyProtection="1">
      <alignment vertical="center"/>
      <protection/>
    </xf>
    <xf numFmtId="49" fontId="1" fillId="0" borderId="0" xfId="52" applyNumberFormat="1" applyFont="1" applyFill="1" applyBorder="1" applyAlignment="1" applyProtection="1">
      <alignment horizontal="distributed" vertical="center"/>
      <protection/>
    </xf>
    <xf numFmtId="49" fontId="1" fillId="0" borderId="0" xfId="52" applyNumberFormat="1" applyFont="1" applyFill="1" applyBorder="1" applyAlignment="1" applyProtection="1">
      <alignment vertical="center"/>
      <protection/>
    </xf>
    <xf numFmtId="49" fontId="28" fillId="0" borderId="0" xfId="52" applyNumberFormat="1" applyFont="1" applyFill="1" applyBorder="1" applyAlignment="1" applyProtection="1">
      <alignment horizontal="distributed" vertical="center" shrinkToFit="1"/>
      <protection/>
    </xf>
    <xf numFmtId="49" fontId="9" fillId="0" borderId="0" xfId="52" applyNumberFormat="1" applyFont="1" applyFill="1" applyBorder="1" applyAlignment="1" applyProtection="1">
      <alignment horizontal="distributed" vertical="center"/>
      <protection/>
    </xf>
    <xf numFmtId="0" fontId="29" fillId="0" borderId="0" xfId="69" applyFont="1" applyFill="1" applyAlignment="1" applyProtection="1">
      <alignment/>
      <protection/>
    </xf>
    <xf numFmtId="38" fontId="29" fillId="0" borderId="0" xfId="52" applyFont="1" applyFill="1" applyAlignment="1" applyProtection="1">
      <alignment/>
      <protection/>
    </xf>
    <xf numFmtId="215" fontId="15" fillId="0" borderId="0" xfId="69" applyNumberFormat="1" applyFont="1" applyFill="1" applyAlignment="1" applyProtection="1">
      <alignment/>
      <protection/>
    </xf>
    <xf numFmtId="188" fontId="7" fillId="0" borderId="0" xfId="52" applyNumberFormat="1" applyFont="1" applyFill="1" applyAlignment="1" applyProtection="1">
      <alignment vertical="center" shrinkToFit="1"/>
      <protection locked="0"/>
    </xf>
    <xf numFmtId="49" fontId="7" fillId="0" borderId="14" xfId="52" applyNumberFormat="1" applyFont="1" applyFill="1" applyBorder="1" applyAlignment="1" applyProtection="1">
      <alignment vertical="center"/>
      <protection/>
    </xf>
    <xf numFmtId="49" fontId="7" fillId="0" borderId="0" xfId="52" applyNumberFormat="1" applyFont="1" applyFill="1" applyBorder="1" applyAlignment="1" applyProtection="1">
      <alignment vertical="center"/>
      <protection/>
    </xf>
    <xf numFmtId="49" fontId="27" fillId="0" borderId="0" xfId="69" applyNumberFormat="1" applyFont="1" applyFill="1" applyAlignment="1" applyProtection="1">
      <alignment vertical="center"/>
      <protection/>
    </xf>
    <xf numFmtId="38" fontId="27" fillId="0" borderId="0" xfId="52" applyFont="1" applyFill="1" applyAlignment="1" applyProtection="1">
      <alignment vertical="center"/>
      <protection/>
    </xf>
    <xf numFmtId="215" fontId="1" fillId="0" borderId="0" xfId="69" applyNumberFormat="1" applyFont="1" applyFill="1" applyAlignment="1" applyProtection="1">
      <alignment vertical="center"/>
      <protection/>
    </xf>
    <xf numFmtId="49" fontId="7" fillId="0" borderId="0" xfId="69" applyNumberFormat="1" applyFont="1" applyFill="1" applyBorder="1" applyAlignment="1" applyProtection="1">
      <alignment horizontal="center" vertical="center"/>
      <protection/>
    </xf>
    <xf numFmtId="49" fontId="7" fillId="0" borderId="0" xfId="69" applyNumberFormat="1" applyFont="1" applyFill="1" applyBorder="1" applyAlignment="1" applyProtection="1">
      <alignment horizontal="centerContinuous" vertical="center"/>
      <protection/>
    </xf>
    <xf numFmtId="49" fontId="1" fillId="0" borderId="0" xfId="69" applyNumberFormat="1" applyFont="1" applyFill="1" applyBorder="1" applyAlignment="1" applyProtection="1">
      <alignment horizontal="center" vertical="center"/>
      <protection locked="0"/>
    </xf>
    <xf numFmtId="49" fontId="1" fillId="0" borderId="14" xfId="69" applyNumberFormat="1" applyFont="1" applyFill="1" applyBorder="1" applyAlignment="1" applyProtection="1">
      <alignment horizontal="center" vertical="center"/>
      <protection/>
    </xf>
    <xf numFmtId="49" fontId="1" fillId="0" borderId="0" xfId="69" applyNumberFormat="1" applyFont="1" applyFill="1" applyBorder="1" applyAlignment="1" applyProtection="1">
      <alignment horizontal="center" vertical="center"/>
      <protection/>
    </xf>
    <xf numFmtId="49" fontId="7" fillId="0" borderId="11" xfId="69" applyNumberFormat="1" applyFont="1" applyFill="1" applyBorder="1" applyAlignment="1" applyProtection="1">
      <alignment horizontal="center" vertical="center"/>
      <protection/>
    </xf>
    <xf numFmtId="49" fontId="7" fillId="0" borderId="17" xfId="69" applyNumberFormat="1" applyFont="1" applyFill="1" applyBorder="1" applyAlignment="1" applyProtection="1">
      <alignment horizontal="centerContinuous" vertical="center"/>
      <protection/>
    </xf>
    <xf numFmtId="0" fontId="27" fillId="0" borderId="0" xfId="69" applyFont="1" applyFill="1" applyAlignment="1" applyProtection="1">
      <alignment vertical="center"/>
      <protection/>
    </xf>
    <xf numFmtId="0" fontId="1" fillId="0" borderId="10" xfId="69" applyFont="1" applyFill="1" applyBorder="1" applyAlignment="1" applyProtection="1">
      <alignment horizontal="right" vertical="center"/>
      <protection/>
    </xf>
    <xf numFmtId="0" fontId="15" fillId="0" borderId="10" xfId="69" applyFont="1" applyFill="1" applyBorder="1" applyProtection="1">
      <alignment/>
      <protection/>
    </xf>
    <xf numFmtId="0" fontId="1" fillId="0" borderId="10" xfId="69" applyFont="1" applyFill="1" applyBorder="1" applyProtection="1">
      <alignment/>
      <protection/>
    </xf>
    <xf numFmtId="49" fontId="1" fillId="0" borderId="10" xfId="69" applyNumberFormat="1" applyFont="1" applyFill="1" applyBorder="1" applyProtection="1">
      <alignment/>
      <protection/>
    </xf>
    <xf numFmtId="49" fontId="31" fillId="0" borderId="0" xfId="69" applyNumberFormat="1" applyFont="1" applyFill="1" applyBorder="1" applyAlignment="1" applyProtection="1">
      <alignment/>
      <protection/>
    </xf>
    <xf numFmtId="49" fontId="6" fillId="0" borderId="0" xfId="69" applyNumberFormat="1" applyFont="1" applyFill="1" applyBorder="1" applyAlignment="1" applyProtection="1">
      <alignment/>
      <protection/>
    </xf>
    <xf numFmtId="49" fontId="6" fillId="0" borderId="0" xfId="69" applyNumberFormat="1" applyFont="1" applyFill="1" applyBorder="1" applyAlignment="1" applyProtection="1">
      <alignment horizontal="right"/>
      <protection/>
    </xf>
    <xf numFmtId="0" fontId="32" fillId="0" borderId="0" xfId="69" applyFont="1" applyFill="1" applyBorder="1" applyAlignment="1" applyProtection="1">
      <alignment/>
      <protection/>
    </xf>
    <xf numFmtId="0" fontId="8" fillId="0" borderId="0" xfId="69" applyFont="1" applyFill="1" applyBorder="1" applyAlignment="1" applyProtection="1">
      <alignment/>
      <protection/>
    </xf>
    <xf numFmtId="0" fontId="32" fillId="0" borderId="13" xfId="69" applyFont="1" applyFill="1" applyBorder="1" applyAlignment="1" applyProtection="1">
      <alignment/>
      <protection/>
    </xf>
    <xf numFmtId="0" fontId="8" fillId="0" borderId="13" xfId="69" applyFont="1" applyFill="1" applyBorder="1" applyAlignment="1" applyProtection="1">
      <alignment/>
      <protection/>
    </xf>
    <xf numFmtId="49" fontId="8" fillId="0" borderId="13" xfId="69" applyNumberFormat="1" applyFont="1" applyFill="1" applyBorder="1" applyAlignment="1" applyProtection="1">
      <alignment/>
      <protection/>
    </xf>
    <xf numFmtId="49" fontId="1" fillId="0" borderId="13" xfId="69" applyNumberFormat="1" applyFont="1" applyFill="1" applyBorder="1" applyAlignment="1" applyProtection="1">
      <alignment/>
      <protection/>
    </xf>
    <xf numFmtId="189" fontId="15" fillId="0" borderId="0" xfId="52" applyNumberFormat="1" applyFont="1" applyFill="1" applyBorder="1" applyAlignment="1" applyProtection="1">
      <alignment vertical="center"/>
      <protection/>
    </xf>
    <xf numFmtId="188" fontId="15" fillId="0" borderId="0" xfId="52" applyNumberFormat="1" applyFont="1" applyFill="1" applyBorder="1" applyAlignment="1" applyProtection="1">
      <alignment vertical="center"/>
      <protection/>
    </xf>
    <xf numFmtId="188" fontId="1" fillId="0" borderId="0" xfId="52" applyNumberFormat="1" applyFont="1" applyFill="1" applyBorder="1" applyAlignment="1" applyProtection="1">
      <alignment vertical="center"/>
      <protection/>
    </xf>
    <xf numFmtId="0" fontId="7" fillId="0" borderId="0" xfId="69" applyFont="1" applyFill="1" applyAlignment="1" applyProtection="1">
      <alignment shrinkToFit="1"/>
      <protection/>
    </xf>
    <xf numFmtId="0" fontId="16" fillId="0" borderId="0" xfId="69" applyFont="1" applyFill="1" applyAlignment="1" applyProtection="1">
      <alignment shrinkToFit="1"/>
      <protection/>
    </xf>
    <xf numFmtId="0" fontId="1" fillId="0" borderId="0" xfId="69" applyFont="1" applyFill="1" applyBorder="1" applyAlignment="1" applyProtection="1">
      <alignment shrinkToFit="1"/>
      <protection/>
    </xf>
    <xf numFmtId="0" fontId="27" fillId="0" borderId="0" xfId="69" applyFont="1" applyFill="1" applyAlignment="1" applyProtection="1">
      <alignment shrinkToFit="1"/>
      <protection/>
    </xf>
    <xf numFmtId="49" fontId="7" fillId="0" borderId="0" xfId="52" applyNumberFormat="1" applyFont="1" applyFill="1" applyAlignment="1" applyProtection="1">
      <alignment vertical="center"/>
      <protection/>
    </xf>
    <xf numFmtId="203" fontId="1" fillId="0" borderId="0" xfId="52" applyNumberFormat="1" applyFont="1" applyFill="1" applyAlignment="1" applyProtection="1">
      <alignment vertical="center" shrinkToFit="1"/>
      <protection locked="0"/>
    </xf>
    <xf numFmtId="49" fontId="1" fillId="0" borderId="0" xfId="52" applyNumberFormat="1" applyFont="1" applyFill="1" applyAlignment="1" applyProtection="1">
      <alignment vertical="center"/>
      <protection/>
    </xf>
    <xf numFmtId="203" fontId="7" fillId="0" borderId="0" xfId="52" applyNumberFormat="1" applyFont="1" applyFill="1" applyAlignment="1" applyProtection="1">
      <alignment vertical="center" shrinkToFit="1"/>
      <protection locked="0"/>
    </xf>
    <xf numFmtId="38" fontId="7" fillId="0" borderId="0" xfId="52" applyFont="1" applyFill="1" applyBorder="1" applyAlignment="1" applyProtection="1">
      <alignment vertical="center" shrinkToFit="1"/>
      <protection locked="0"/>
    </xf>
    <xf numFmtId="38" fontId="7" fillId="0" borderId="0" xfId="52" applyFont="1" applyFill="1" applyAlignment="1" applyProtection="1">
      <alignment vertical="center" shrinkToFit="1"/>
      <protection locked="0"/>
    </xf>
    <xf numFmtId="49" fontId="1" fillId="0" borderId="0" xfId="52" applyNumberFormat="1" applyFont="1" applyFill="1" applyAlignment="1" applyProtection="1">
      <alignment horizontal="distributed" vertical="center"/>
      <protection/>
    </xf>
    <xf numFmtId="0" fontId="1" fillId="0" borderId="10" xfId="69" applyFont="1" applyFill="1" applyBorder="1" applyAlignment="1" applyProtection="1">
      <alignment vertical="top"/>
      <protection/>
    </xf>
    <xf numFmtId="0" fontId="20" fillId="0" borderId="0" xfId="69" applyFont="1" applyFill="1" applyAlignment="1" applyProtection="1" quotePrefix="1">
      <alignment vertical="center"/>
      <protection/>
    </xf>
    <xf numFmtId="0" fontId="2" fillId="0" borderId="0" xfId="70" applyFont="1" applyFill="1">
      <alignment/>
      <protection/>
    </xf>
    <xf numFmtId="0" fontId="9" fillId="0" borderId="0" xfId="70" applyFont="1" applyFill="1" applyAlignment="1" applyProtection="1">
      <alignment vertical="center"/>
      <protection/>
    </xf>
    <xf numFmtId="49" fontId="9" fillId="0" borderId="0" xfId="70" applyNumberFormat="1" applyFont="1" applyFill="1" applyAlignment="1" applyProtection="1">
      <alignment vertical="center"/>
      <protection/>
    </xf>
    <xf numFmtId="49" fontId="9" fillId="0" borderId="0" xfId="70" applyNumberFormat="1" applyFont="1" applyFill="1" applyBorder="1" applyAlignment="1" applyProtection="1">
      <alignment vertical="center"/>
      <protection/>
    </xf>
    <xf numFmtId="188" fontId="9" fillId="0" borderId="0" xfId="70" applyNumberFormat="1" applyFont="1" applyFill="1" applyAlignment="1" applyProtection="1">
      <alignment vertical="center"/>
      <protection/>
    </xf>
    <xf numFmtId="0" fontId="8" fillId="0" borderId="0" xfId="70" applyFont="1" applyFill="1" applyAlignment="1" applyProtection="1">
      <alignment/>
      <protection/>
    </xf>
    <xf numFmtId="49" fontId="8" fillId="0" borderId="0" xfId="70" applyNumberFormat="1" applyFont="1" applyFill="1" applyAlignment="1" applyProtection="1">
      <alignment/>
      <protection/>
    </xf>
    <xf numFmtId="49" fontId="8" fillId="0" borderId="0" xfId="70" applyNumberFormat="1" applyFont="1" applyFill="1" applyBorder="1" applyAlignment="1" applyProtection="1">
      <alignment/>
      <protection/>
    </xf>
    <xf numFmtId="49" fontId="1" fillId="0" borderId="0" xfId="70" applyNumberFormat="1" applyFont="1" applyFill="1" applyBorder="1" applyAlignment="1" applyProtection="1">
      <alignment/>
      <protection/>
    </xf>
    <xf numFmtId="188" fontId="15" fillId="0" borderId="10" xfId="52" applyNumberFormat="1" applyFont="1" applyFill="1" applyBorder="1" applyAlignment="1" applyProtection="1">
      <alignment/>
      <protection/>
    </xf>
    <xf numFmtId="49" fontId="1" fillId="0" borderId="10" xfId="52" applyNumberFormat="1" applyFont="1" applyFill="1" applyBorder="1" applyAlignment="1" applyProtection="1">
      <alignment horizontal="distributed"/>
      <protection/>
    </xf>
    <xf numFmtId="188" fontId="7" fillId="0" borderId="0" xfId="70" applyNumberFormat="1" applyFont="1" applyFill="1" applyAlignment="1" applyProtection="1">
      <alignment vertical="center"/>
      <protection/>
    </xf>
    <xf numFmtId="188" fontId="7" fillId="0" borderId="0" xfId="52" applyNumberFormat="1" applyFont="1" applyFill="1" applyBorder="1" applyAlignment="1" applyProtection="1">
      <alignment vertical="center"/>
      <protection/>
    </xf>
    <xf numFmtId="49" fontId="15" fillId="0" borderId="0" xfId="52" applyNumberFormat="1" applyFont="1" applyFill="1" applyBorder="1" applyAlignment="1" applyProtection="1">
      <alignment/>
      <protection/>
    </xf>
    <xf numFmtId="188" fontId="1" fillId="0" borderId="0" xfId="52" applyNumberFormat="1" applyFont="1" applyFill="1" applyBorder="1" applyAlignment="1" applyProtection="1">
      <alignment vertical="center"/>
      <protection locked="0"/>
    </xf>
    <xf numFmtId="49" fontId="1" fillId="0" borderId="0" xfId="52" applyNumberFormat="1" applyFont="1" applyFill="1" applyBorder="1" applyAlignment="1" applyProtection="1">
      <alignment/>
      <protection/>
    </xf>
    <xf numFmtId="49" fontId="7" fillId="0" borderId="0" xfId="70" applyNumberFormat="1" applyFont="1" applyFill="1" applyBorder="1" applyAlignment="1" applyProtection="1">
      <alignment horizontal="center" vertical="center"/>
      <protection locked="0"/>
    </xf>
    <xf numFmtId="49" fontId="1" fillId="0" borderId="19" xfId="70" applyNumberFormat="1" applyFont="1" applyFill="1" applyBorder="1" applyAlignment="1" applyProtection="1">
      <alignment horizontal="center" vertical="center"/>
      <protection locked="0"/>
    </xf>
    <xf numFmtId="49" fontId="1" fillId="0" borderId="20" xfId="70" applyNumberFormat="1" applyFont="1" applyFill="1" applyBorder="1" applyAlignment="1" applyProtection="1">
      <alignment horizontal="center" vertical="center"/>
      <protection locked="0"/>
    </xf>
    <xf numFmtId="49" fontId="1" fillId="0" borderId="14" xfId="70" applyNumberFormat="1" applyFont="1" applyFill="1" applyBorder="1" applyAlignment="1" applyProtection="1">
      <alignment horizontal="centerContinuous" vertical="center"/>
      <protection/>
    </xf>
    <xf numFmtId="49" fontId="1" fillId="0" borderId="0" xfId="70" applyNumberFormat="1" applyFont="1" applyFill="1" applyBorder="1" applyAlignment="1" applyProtection="1">
      <alignment horizontal="distributed" vertical="center"/>
      <protection/>
    </xf>
    <xf numFmtId="49" fontId="1" fillId="0" borderId="0" xfId="70" applyNumberFormat="1" applyFont="1" applyFill="1" applyBorder="1" applyAlignment="1" applyProtection="1">
      <alignment horizontal="centerContinuous" vertical="center"/>
      <protection/>
    </xf>
    <xf numFmtId="49" fontId="7" fillId="0" borderId="21" xfId="70" applyNumberFormat="1" applyFont="1" applyFill="1" applyBorder="1" applyAlignment="1" applyProtection="1">
      <alignment horizontal="center" vertical="center"/>
      <protection locked="0"/>
    </xf>
    <xf numFmtId="49" fontId="1" fillId="0" borderId="21" xfId="70" applyNumberFormat="1" applyFont="1" applyFill="1" applyBorder="1" applyAlignment="1" applyProtection="1">
      <alignment horizontal="center" vertical="center"/>
      <protection locked="0"/>
    </xf>
    <xf numFmtId="0" fontId="1" fillId="0" borderId="10" xfId="70" applyFont="1" applyFill="1" applyBorder="1" applyAlignment="1" applyProtection="1">
      <alignment vertical="top"/>
      <protection/>
    </xf>
    <xf numFmtId="0" fontId="1" fillId="0" borderId="10" xfId="70" applyFont="1" applyFill="1" applyBorder="1" applyAlignment="1" applyProtection="1">
      <alignment/>
      <protection/>
    </xf>
    <xf numFmtId="49" fontId="1" fillId="0" borderId="10" xfId="70" applyNumberFormat="1" applyFont="1" applyFill="1" applyBorder="1" applyAlignment="1" applyProtection="1">
      <alignment/>
      <protection/>
    </xf>
    <xf numFmtId="49" fontId="1" fillId="0" borderId="10" xfId="70" applyNumberFormat="1" applyFont="1" applyFill="1" applyBorder="1" applyAlignment="1" applyProtection="1">
      <alignment horizontal="distributed"/>
      <protection/>
    </xf>
    <xf numFmtId="207" fontId="1" fillId="0" borderId="0" xfId="70" applyNumberFormat="1" applyFont="1" applyFill="1">
      <alignment/>
      <protection/>
    </xf>
    <xf numFmtId="0" fontId="4" fillId="0" borderId="0" xfId="70" applyFont="1" applyFill="1" applyBorder="1" applyAlignment="1" applyProtection="1">
      <alignment horizontal="right" vertical="top"/>
      <protection/>
    </xf>
    <xf numFmtId="0" fontId="1" fillId="0" borderId="0" xfId="70" applyFont="1" applyFill="1" applyBorder="1" applyAlignment="1" applyProtection="1">
      <alignment vertical="top"/>
      <protection/>
    </xf>
    <xf numFmtId="49" fontId="1" fillId="0" borderId="0" xfId="70" applyNumberFormat="1" applyFont="1" applyFill="1" applyBorder="1" applyAlignment="1" applyProtection="1">
      <alignment vertical="top"/>
      <protection/>
    </xf>
    <xf numFmtId="49" fontId="1" fillId="0" borderId="0" xfId="70" applyNumberFormat="1" applyFont="1" applyFill="1" applyBorder="1" applyAlignment="1" applyProtection="1">
      <alignment horizontal="distributed" vertical="top"/>
      <protection/>
    </xf>
    <xf numFmtId="0" fontId="4" fillId="0" borderId="0" xfId="70" applyFont="1" applyFill="1" applyBorder="1" applyAlignment="1" applyProtection="1">
      <alignment horizontal="distributed" vertical="top"/>
      <protection/>
    </xf>
    <xf numFmtId="0" fontId="4" fillId="0" borderId="0" xfId="70" applyFont="1" applyFill="1" applyBorder="1" applyAlignment="1" applyProtection="1">
      <alignment vertical="top"/>
      <protection/>
    </xf>
    <xf numFmtId="0" fontId="8" fillId="0" borderId="13" xfId="70" applyFont="1" applyFill="1" applyBorder="1" applyAlignment="1" applyProtection="1">
      <alignment/>
      <protection/>
    </xf>
    <xf numFmtId="49" fontId="8" fillId="0" borderId="13" xfId="70" applyNumberFormat="1" applyFont="1" applyFill="1" applyBorder="1" applyAlignment="1" applyProtection="1">
      <alignment/>
      <protection/>
    </xf>
    <xf numFmtId="49" fontId="8" fillId="0" borderId="13" xfId="70" applyNumberFormat="1" applyFont="1" applyFill="1" applyBorder="1" applyAlignment="1" applyProtection="1">
      <alignment horizontal="distributed"/>
      <protection/>
    </xf>
    <xf numFmtId="49" fontId="1" fillId="0" borderId="13" xfId="70" applyNumberFormat="1" applyFont="1" applyFill="1" applyBorder="1" applyAlignment="1" applyProtection="1">
      <alignment horizontal="distributed"/>
      <protection/>
    </xf>
    <xf numFmtId="49" fontId="1" fillId="0" borderId="13" xfId="70" applyNumberFormat="1" applyFont="1" applyFill="1" applyBorder="1" applyAlignment="1" applyProtection="1">
      <alignment/>
      <protection/>
    </xf>
    <xf numFmtId="188" fontId="7" fillId="0" borderId="0" xfId="52" applyNumberFormat="1" applyFont="1" applyFill="1" applyBorder="1" applyAlignment="1" applyProtection="1">
      <alignment horizontal="right" vertical="center"/>
      <protection/>
    </xf>
    <xf numFmtId="188" fontId="1" fillId="0" borderId="0" xfId="52" applyNumberFormat="1" applyFont="1" applyFill="1" applyBorder="1" applyAlignment="1" applyProtection="1">
      <alignment horizontal="right" vertical="center"/>
      <protection/>
    </xf>
    <xf numFmtId="188" fontId="1" fillId="0" borderId="20" xfId="52" applyNumberFormat="1" applyFont="1" applyFill="1" applyBorder="1" applyAlignment="1" applyProtection="1">
      <alignment horizontal="right" vertical="center"/>
      <protection/>
    </xf>
    <xf numFmtId="188" fontId="15" fillId="0" borderId="10" xfId="52" applyNumberFormat="1" applyFont="1" applyFill="1" applyBorder="1" applyAlignment="1" applyProtection="1">
      <alignment vertical="center"/>
      <protection/>
    </xf>
    <xf numFmtId="188" fontId="1" fillId="0" borderId="10" xfId="52" applyNumberFormat="1" applyFont="1" applyFill="1" applyBorder="1" applyAlignment="1" applyProtection="1">
      <alignment vertical="center"/>
      <protection/>
    </xf>
    <xf numFmtId="0" fontId="14" fillId="0" borderId="0" xfId="70" applyFont="1" applyFill="1" applyAlignment="1" applyProtection="1">
      <alignment vertical="center"/>
      <protection/>
    </xf>
    <xf numFmtId="49" fontId="7" fillId="0" borderId="0" xfId="52" applyNumberFormat="1" applyFont="1" applyFill="1" applyBorder="1" applyAlignment="1" applyProtection="1">
      <alignment horizontal="center" vertical="center"/>
      <protection/>
    </xf>
    <xf numFmtId="188" fontId="1" fillId="0" borderId="0" xfId="70" applyNumberFormat="1" applyFont="1" applyFill="1" applyAlignment="1" applyProtection="1">
      <alignment vertical="center"/>
      <protection/>
    </xf>
    <xf numFmtId="193" fontId="1" fillId="0" borderId="0" xfId="52" applyNumberFormat="1" applyFont="1" applyFill="1" applyBorder="1" applyAlignment="1" applyProtection="1">
      <alignment vertical="center"/>
      <protection locked="0"/>
    </xf>
    <xf numFmtId="188" fontId="7" fillId="0" borderId="0" xfId="52" applyNumberFormat="1" applyFont="1" applyFill="1" applyBorder="1" applyAlignment="1" applyProtection="1">
      <alignment vertical="center"/>
      <protection locked="0"/>
    </xf>
    <xf numFmtId="188" fontId="16" fillId="0" borderId="0" xfId="52" applyNumberFormat="1" applyFont="1" applyFill="1" applyBorder="1" applyAlignment="1" applyProtection="1">
      <alignment vertical="center"/>
      <protection/>
    </xf>
    <xf numFmtId="49" fontId="15" fillId="0" borderId="14" xfId="52" applyNumberFormat="1" applyFont="1" applyFill="1" applyBorder="1" applyAlignment="1" applyProtection="1">
      <alignment vertical="center"/>
      <protection/>
    </xf>
    <xf numFmtId="49" fontId="1" fillId="0" borderId="17" xfId="70" applyNumberFormat="1" applyFont="1" applyFill="1" applyBorder="1" applyAlignment="1" applyProtection="1">
      <alignment horizontal="centerContinuous" vertical="center"/>
      <protection/>
    </xf>
    <xf numFmtId="49" fontId="1" fillId="0" borderId="11" xfId="70" applyNumberFormat="1" applyFont="1" applyFill="1" applyBorder="1" applyAlignment="1" applyProtection="1">
      <alignment horizontal="centerContinuous" vertical="center"/>
      <protection/>
    </xf>
    <xf numFmtId="0" fontId="4" fillId="0" borderId="0" xfId="70" applyFont="1" applyFill="1" applyAlignment="1" applyProtection="1">
      <alignment vertical="top"/>
      <protection/>
    </xf>
    <xf numFmtId="0" fontId="1" fillId="0" borderId="0" xfId="70" applyFont="1" applyFill="1" applyAlignment="1" applyProtection="1">
      <alignment vertical="top"/>
      <protection/>
    </xf>
    <xf numFmtId="49" fontId="1" fillId="0" borderId="0" xfId="70" applyNumberFormat="1" applyFont="1" applyFill="1" applyAlignment="1" applyProtection="1">
      <alignment vertical="top"/>
      <protection/>
    </xf>
    <xf numFmtId="0" fontId="8" fillId="0" borderId="0" xfId="70" applyFont="1" applyFill="1" applyBorder="1" applyAlignment="1" applyProtection="1">
      <alignment/>
      <protection/>
    </xf>
    <xf numFmtId="49" fontId="8" fillId="0" borderId="0" xfId="70" applyNumberFormat="1" applyFont="1" applyFill="1" applyBorder="1" applyAlignment="1" applyProtection="1">
      <alignment horizontal="distributed"/>
      <protection/>
    </xf>
    <xf numFmtId="49" fontId="1" fillId="0" borderId="0" xfId="70" applyNumberFormat="1" applyFont="1" applyFill="1" applyBorder="1" applyAlignment="1" applyProtection="1">
      <alignment horizontal="distributed"/>
      <protection/>
    </xf>
    <xf numFmtId="49" fontId="1" fillId="0" borderId="0" xfId="52" applyNumberFormat="1" applyFont="1" applyFill="1" applyAlignment="1" applyProtection="1">
      <alignment/>
      <protection/>
    </xf>
    <xf numFmtId="188" fontId="1" fillId="0" borderId="0" xfId="52" applyNumberFormat="1" applyFont="1" applyFill="1" applyBorder="1" applyAlignment="1" applyProtection="1">
      <alignment horizontal="center" vertical="center"/>
      <protection/>
    </xf>
    <xf numFmtId="49" fontId="16" fillId="0" borderId="0" xfId="52" applyNumberFormat="1" applyFont="1" applyFill="1" applyBorder="1" applyAlignment="1" applyProtection="1">
      <alignment horizontal="distributed" vertical="center"/>
      <protection/>
    </xf>
    <xf numFmtId="0" fontId="33" fillId="0" borderId="0" xfId="70" applyFont="1" applyFill="1">
      <alignment/>
      <protection/>
    </xf>
    <xf numFmtId="188" fontId="7" fillId="0" borderId="0" xfId="70" applyNumberFormat="1" applyFont="1" applyFill="1" applyAlignment="1">
      <alignment vertical="center"/>
      <protection/>
    </xf>
    <xf numFmtId="49" fontId="7" fillId="0" borderId="0" xfId="52" applyNumberFormat="1" applyFont="1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vertical="center"/>
      <protection/>
    </xf>
    <xf numFmtId="0" fontId="2" fillId="0" borderId="0" xfId="71" applyFont="1" applyFill="1">
      <alignment/>
      <protection/>
    </xf>
    <xf numFmtId="0" fontId="20" fillId="0" borderId="0" xfId="71" applyFont="1" applyFill="1" applyAlignment="1" applyProtection="1">
      <alignment vertical="center"/>
      <protection/>
    </xf>
    <xf numFmtId="49" fontId="20" fillId="0" borderId="0" xfId="71" applyNumberFormat="1" applyFont="1" applyFill="1" applyAlignment="1" applyProtection="1">
      <alignment vertical="center"/>
      <protection/>
    </xf>
    <xf numFmtId="0" fontId="1" fillId="0" borderId="0" xfId="65" applyFont="1" applyFill="1" applyAlignment="1" applyProtection="1">
      <alignment vertical="center"/>
      <protection/>
    </xf>
    <xf numFmtId="0" fontId="9" fillId="0" borderId="0" xfId="71" applyFont="1" applyFill="1" applyAlignment="1" applyProtection="1">
      <alignment vertical="center"/>
      <protection/>
    </xf>
    <xf numFmtId="49" fontId="9" fillId="0" borderId="0" xfId="71" applyNumberFormat="1" applyFont="1" applyFill="1" applyAlignment="1" applyProtection="1">
      <alignment vertical="center"/>
      <protection/>
    </xf>
    <xf numFmtId="0" fontId="1" fillId="0" borderId="0" xfId="65" applyFont="1" applyFill="1" applyBorder="1" applyAlignment="1" applyProtection="1">
      <alignment/>
      <protection/>
    </xf>
    <xf numFmtId="49" fontId="1" fillId="0" borderId="0" xfId="71" applyNumberFormat="1" applyFont="1" applyFill="1" applyAlignment="1" applyProtection="1">
      <alignment horizontal="left" indent="1"/>
      <protection/>
    </xf>
    <xf numFmtId="0" fontId="8" fillId="0" borderId="13" xfId="71" applyFont="1" applyFill="1" applyBorder="1" applyAlignment="1" applyProtection="1">
      <alignment/>
      <protection/>
    </xf>
    <xf numFmtId="0" fontId="1" fillId="0" borderId="13" xfId="65" applyFont="1" applyFill="1" applyBorder="1" applyAlignment="1" applyProtection="1">
      <alignment/>
      <protection/>
    </xf>
    <xf numFmtId="49" fontId="1" fillId="0" borderId="13" xfId="71" applyNumberFormat="1" applyFont="1" applyFill="1" applyBorder="1" applyAlignment="1" applyProtection="1">
      <alignment horizontal="left" indent="1"/>
      <protection/>
    </xf>
    <xf numFmtId="193" fontId="1" fillId="0" borderId="0" xfId="52" applyNumberFormat="1" applyFont="1" applyFill="1" applyBorder="1" applyAlignment="1" applyProtection="1">
      <alignment vertical="center"/>
      <protection/>
    </xf>
    <xf numFmtId="0" fontId="34" fillId="0" borderId="0" xfId="71" applyFont="1" applyFill="1">
      <alignment/>
      <protection/>
    </xf>
    <xf numFmtId="193" fontId="7" fillId="0" borderId="0" xfId="71" applyNumberFormat="1" applyFont="1" applyFill="1">
      <alignment/>
      <protection/>
    </xf>
    <xf numFmtId="193" fontId="7" fillId="0" borderId="0" xfId="71" applyNumberFormat="1" applyFont="1" applyFill="1" applyAlignment="1">
      <alignment horizontal="right"/>
      <protection/>
    </xf>
    <xf numFmtId="188" fontId="7" fillId="0" borderId="0" xfId="71" applyNumberFormat="1" applyFont="1" applyFill="1" applyAlignment="1">
      <alignment horizontal="right"/>
      <protection/>
    </xf>
    <xf numFmtId="49" fontId="7" fillId="0" borderId="14" xfId="52" applyNumberFormat="1" applyFont="1" applyFill="1" applyBorder="1" applyAlignment="1" applyProtection="1">
      <alignment/>
      <protection/>
    </xf>
    <xf numFmtId="49" fontId="7" fillId="0" borderId="14" xfId="52" applyNumberFormat="1" applyFont="1" applyFill="1" applyBorder="1" applyAlignment="1" applyProtection="1">
      <alignment/>
      <protection locked="0"/>
    </xf>
    <xf numFmtId="193" fontId="1" fillId="0" borderId="0" xfId="52" applyNumberFormat="1" applyFont="1" applyFill="1" applyBorder="1" applyAlignment="1" applyProtection="1">
      <alignment/>
      <protection/>
    </xf>
    <xf numFmtId="193" fontId="1" fillId="0" borderId="0" xfId="52" applyNumberFormat="1" applyFont="1" applyFill="1" applyBorder="1" applyAlignment="1" applyProtection="1">
      <alignment horizontal="right"/>
      <protection/>
    </xf>
    <xf numFmtId="49" fontId="1" fillId="0" borderId="14" xfId="52" applyNumberFormat="1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/>
      <protection locked="0"/>
    </xf>
    <xf numFmtId="193" fontId="1" fillId="0" borderId="20" xfId="52" applyNumberFormat="1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/>
      <protection locked="0"/>
    </xf>
    <xf numFmtId="188" fontId="1" fillId="0" borderId="0" xfId="52" applyNumberFormat="1" applyFont="1" applyFill="1" applyBorder="1" applyAlignment="1" applyProtection="1">
      <alignment/>
      <protection/>
    </xf>
    <xf numFmtId="188" fontId="1" fillId="0" borderId="0" xfId="52" applyNumberFormat="1" applyFont="1" applyFill="1" applyBorder="1" applyAlignment="1" applyProtection="1">
      <alignment horizontal="right"/>
      <protection/>
    </xf>
    <xf numFmtId="188" fontId="1" fillId="0" borderId="20" xfId="52" applyNumberFormat="1" applyFont="1" applyFill="1" applyBorder="1" applyAlignment="1" applyProtection="1">
      <alignment/>
      <protection/>
    </xf>
    <xf numFmtId="188" fontId="7" fillId="0" borderId="0" xfId="52" applyNumberFormat="1" applyFont="1" applyFill="1" applyBorder="1" applyAlignment="1" applyProtection="1">
      <alignment/>
      <protection/>
    </xf>
    <xf numFmtId="188" fontId="7" fillId="0" borderId="0" xfId="52" applyNumberFormat="1" applyFont="1" applyFill="1" applyBorder="1" applyAlignment="1" applyProtection="1">
      <alignment horizontal="right"/>
      <protection/>
    </xf>
    <xf numFmtId="188" fontId="7" fillId="0" borderId="0" xfId="52" applyNumberFormat="1" applyFont="1" applyFill="1" applyBorder="1" applyAlignment="1" applyProtection="1">
      <alignment/>
      <protection locked="0"/>
    </xf>
    <xf numFmtId="188" fontId="7" fillId="0" borderId="20" xfId="52" applyNumberFormat="1" applyFont="1" applyFill="1" applyBorder="1" applyAlignment="1" applyProtection="1">
      <alignment/>
      <protection locked="0"/>
    </xf>
    <xf numFmtId="188" fontId="1" fillId="0" borderId="0" xfId="52" applyNumberFormat="1" applyFont="1" applyFill="1" applyBorder="1" applyAlignment="1" applyProtection="1">
      <alignment/>
      <protection locked="0"/>
    </xf>
    <xf numFmtId="188" fontId="1" fillId="0" borderId="20" xfId="52" applyNumberFormat="1" applyFont="1" applyFill="1" applyBorder="1" applyAlignment="1" applyProtection="1">
      <alignment/>
      <protection locked="0"/>
    </xf>
    <xf numFmtId="188" fontId="1" fillId="0" borderId="0" xfId="52" applyNumberFormat="1" applyFont="1" applyFill="1" applyBorder="1" applyAlignment="1" applyProtection="1">
      <alignment horizontal="right"/>
      <protection locked="0"/>
    </xf>
    <xf numFmtId="188" fontId="1" fillId="0" borderId="0" xfId="52" applyNumberFormat="1" applyFont="1" applyFill="1" applyAlignment="1" applyProtection="1">
      <alignment/>
      <protection/>
    </xf>
    <xf numFmtId="188" fontId="1" fillId="0" borderId="0" xfId="52" applyNumberFormat="1" applyFont="1" applyFill="1" applyAlignment="1" applyProtection="1">
      <alignment horizontal="right"/>
      <protection/>
    </xf>
    <xf numFmtId="49" fontId="1" fillId="0" borderId="17" xfId="71" applyNumberFormat="1" applyFont="1" applyFill="1" applyBorder="1" applyAlignment="1" applyProtection="1">
      <alignment horizontal="center" vertical="center"/>
      <protection/>
    </xf>
    <xf numFmtId="49" fontId="1" fillId="0" borderId="11" xfId="71" applyNumberFormat="1" applyFont="1" applyFill="1" applyBorder="1" applyAlignment="1" applyProtection="1">
      <alignment horizontal="center" vertical="center"/>
      <protection/>
    </xf>
    <xf numFmtId="49" fontId="1" fillId="0" borderId="12" xfId="71" applyNumberFormat="1" applyFont="1" applyFill="1" applyBorder="1" applyAlignment="1" applyProtection="1">
      <alignment horizontal="center" vertical="center"/>
      <protection/>
    </xf>
    <xf numFmtId="49" fontId="1" fillId="0" borderId="17" xfId="71" applyNumberFormat="1" applyFont="1" applyFill="1" applyBorder="1" applyAlignment="1" applyProtection="1">
      <alignment horizontal="centerContinuous" vertical="center"/>
      <protection/>
    </xf>
    <xf numFmtId="49" fontId="1" fillId="0" borderId="11" xfId="71" applyNumberFormat="1" applyFont="1" applyFill="1" applyBorder="1" applyAlignment="1" applyProtection="1">
      <alignment horizontal="centerContinuous" vertical="center"/>
      <protection/>
    </xf>
    <xf numFmtId="49" fontId="1" fillId="0" borderId="17" xfId="71" applyNumberFormat="1" applyFont="1" applyFill="1" applyBorder="1" applyAlignment="1" applyProtection="1">
      <alignment vertical="center"/>
      <protection/>
    </xf>
    <xf numFmtId="49" fontId="1" fillId="0" borderId="11" xfId="71" applyNumberFormat="1" applyFont="1" applyFill="1" applyBorder="1" applyAlignment="1" applyProtection="1">
      <alignment vertical="center"/>
      <protection/>
    </xf>
    <xf numFmtId="49" fontId="1" fillId="0" borderId="11" xfId="71" applyNumberFormat="1" applyFont="1" applyFill="1" applyBorder="1" applyAlignment="1" applyProtection="1">
      <alignment horizontal="right" vertical="center"/>
      <protection/>
    </xf>
    <xf numFmtId="0" fontId="1" fillId="0" borderId="10" xfId="71" applyFont="1" applyFill="1" applyBorder="1" applyAlignment="1" applyProtection="1">
      <alignment horizontal="right" vertical="center"/>
      <protection/>
    </xf>
    <xf numFmtId="0" fontId="1" fillId="0" borderId="10" xfId="71" applyFont="1" applyFill="1" applyBorder="1" applyAlignment="1" applyProtection="1">
      <alignment/>
      <protection/>
    </xf>
    <xf numFmtId="0" fontId="1" fillId="0" borderId="10" xfId="71" applyFont="1" applyFill="1" applyBorder="1" applyAlignment="1" applyProtection="1">
      <alignment vertical="top"/>
      <protection/>
    </xf>
    <xf numFmtId="49" fontId="1" fillId="0" borderId="10" xfId="71" applyNumberFormat="1" applyFont="1" applyFill="1" applyBorder="1" applyAlignment="1" applyProtection="1">
      <alignment/>
      <protection/>
    </xf>
    <xf numFmtId="49" fontId="6" fillId="0" borderId="0" xfId="71" applyNumberFormat="1" applyFont="1" applyFill="1" applyBorder="1" applyAlignment="1" applyProtection="1">
      <alignment/>
      <protection/>
    </xf>
    <xf numFmtId="0" fontId="1" fillId="0" borderId="0" xfId="71" applyFont="1" applyFill="1" applyAlignment="1" applyProtection="1">
      <alignment/>
      <protection/>
    </xf>
    <xf numFmtId="0" fontId="4" fillId="0" borderId="0" xfId="71" applyFont="1" applyFill="1" applyAlignment="1" applyProtection="1">
      <alignment horizontal="right" vertical="top"/>
      <protection/>
    </xf>
    <xf numFmtId="0" fontId="1" fillId="0" borderId="0" xfId="71" applyFont="1" applyFill="1" applyAlignment="1" applyProtection="1">
      <alignment vertical="top"/>
      <protection/>
    </xf>
    <xf numFmtId="0" fontId="4" fillId="0" borderId="0" xfId="71" applyFont="1" applyFill="1" applyAlignment="1" applyProtection="1">
      <alignment vertical="top"/>
      <protection/>
    </xf>
    <xf numFmtId="0" fontId="4" fillId="0" borderId="0" xfId="71" applyFont="1" applyFill="1" applyBorder="1" applyAlignment="1" applyProtection="1">
      <alignment vertical="top"/>
      <protection/>
    </xf>
    <xf numFmtId="0" fontId="18" fillId="0" borderId="0" xfId="63" applyFill="1" applyAlignment="1">
      <alignment vertical="center"/>
      <protection/>
    </xf>
    <xf numFmtId="0" fontId="20" fillId="0" borderId="0" xfId="72" applyFont="1" applyFill="1" applyBorder="1" applyAlignment="1" applyProtection="1">
      <alignment vertical="center"/>
      <protection/>
    </xf>
    <xf numFmtId="0" fontId="0" fillId="0" borderId="0" xfId="64" applyFill="1">
      <alignment/>
      <protection/>
    </xf>
    <xf numFmtId="0" fontId="36" fillId="0" borderId="0" xfId="63" applyFont="1" applyFill="1" applyAlignment="1">
      <alignment vertical="center"/>
      <protection/>
    </xf>
    <xf numFmtId="0" fontId="21" fillId="0" borderId="0" xfId="63" applyFont="1" applyFill="1" applyAlignment="1">
      <alignment/>
      <protection/>
    </xf>
    <xf numFmtId="0" fontId="18" fillId="0" borderId="0" xfId="63" applyFill="1" applyAlignment="1">
      <alignment/>
      <protection/>
    </xf>
    <xf numFmtId="0" fontId="37" fillId="0" borderId="0" xfId="72" applyFont="1" applyFill="1" applyBorder="1" applyAlignment="1" applyProtection="1">
      <alignment vertical="center"/>
      <protection/>
    </xf>
    <xf numFmtId="38" fontId="37" fillId="0" borderId="0" xfId="52" applyFont="1" applyFill="1" applyAlignment="1" applyProtection="1">
      <alignment vertical="center"/>
      <protection/>
    </xf>
    <xf numFmtId="0" fontId="38" fillId="0" borderId="0" xfId="72" applyFont="1" applyFill="1" applyAlignment="1" applyProtection="1">
      <alignment vertical="center"/>
      <protection/>
    </xf>
    <xf numFmtId="0" fontId="37" fillId="0" borderId="0" xfId="72" applyFont="1" applyFill="1" applyAlignment="1" applyProtection="1">
      <alignment horizontal="right" vertical="center"/>
      <protection/>
    </xf>
    <xf numFmtId="0" fontId="38" fillId="0" borderId="0" xfId="72" applyFont="1" applyFill="1" applyBorder="1" applyAlignment="1" applyProtection="1">
      <alignment vertical="center"/>
      <protection/>
    </xf>
    <xf numFmtId="0" fontId="9" fillId="0" borderId="0" xfId="72" applyFont="1" applyFill="1" applyBorder="1" applyAlignment="1" applyProtection="1">
      <alignment vertical="center"/>
      <protection/>
    </xf>
    <xf numFmtId="0" fontId="1" fillId="0" borderId="0" xfId="72" applyFont="1" applyFill="1" applyBorder="1" applyAlignment="1" applyProtection="1">
      <alignment vertical="center"/>
      <protection/>
    </xf>
    <xf numFmtId="49" fontId="1" fillId="0" borderId="0" xfId="72" applyNumberFormat="1" applyFont="1" applyFill="1" applyBorder="1" applyAlignment="1" applyProtection="1">
      <alignment vertical="top"/>
      <protection/>
    </xf>
    <xf numFmtId="0" fontId="1" fillId="0" borderId="0" xfId="72" applyFont="1" applyFill="1" applyBorder="1" applyAlignment="1">
      <alignment horizontal="left"/>
      <protection/>
    </xf>
    <xf numFmtId="49" fontId="1" fillId="0" borderId="0" xfId="72" applyNumberFormat="1" applyFont="1" applyFill="1" applyBorder="1" applyAlignment="1" applyProtection="1">
      <alignment horizontal="left" indent="1"/>
      <protection/>
    </xf>
    <xf numFmtId="49" fontId="1" fillId="0" borderId="0" xfId="72" applyNumberFormat="1" applyFont="1" applyFill="1" applyBorder="1" applyAlignment="1" applyProtection="1">
      <alignment horizontal="left"/>
      <protection/>
    </xf>
    <xf numFmtId="0" fontId="8" fillId="0" borderId="13" xfId="72" applyFont="1" applyFill="1" applyBorder="1" applyAlignment="1" applyProtection="1">
      <alignment/>
      <protection/>
    </xf>
    <xf numFmtId="49" fontId="1" fillId="0" borderId="13" xfId="72" applyNumberFormat="1" applyFont="1" applyFill="1" applyBorder="1" applyAlignment="1" applyProtection="1">
      <alignment/>
      <protection/>
    </xf>
    <xf numFmtId="49" fontId="1" fillId="0" borderId="13" xfId="72" applyNumberFormat="1" applyFont="1" applyFill="1" applyBorder="1" applyAlignment="1" applyProtection="1">
      <alignment horizontal="left" indent="1"/>
      <protection/>
    </xf>
    <xf numFmtId="186" fontId="21" fillId="0" borderId="10" xfId="52" applyNumberFormat="1" applyFont="1" applyFill="1" applyBorder="1" applyAlignment="1" applyProtection="1">
      <alignment vertical="center"/>
      <protection/>
    </xf>
    <xf numFmtId="186" fontId="21" fillId="0" borderId="22" xfId="52" applyNumberFormat="1" applyFont="1" applyFill="1" applyBorder="1" applyAlignment="1" applyProtection="1">
      <alignment vertical="center"/>
      <protection/>
    </xf>
    <xf numFmtId="0" fontId="39" fillId="0" borderId="0" xfId="63" applyFont="1" applyFill="1" applyAlignment="1">
      <alignment vertical="center"/>
      <protection/>
    </xf>
    <xf numFmtId="216" fontId="40" fillId="0" borderId="0" xfId="63" applyNumberFormat="1" applyFont="1" applyFill="1" applyAlignment="1">
      <alignment horizontal="right"/>
      <protection/>
    </xf>
    <xf numFmtId="217" fontId="40" fillId="0" borderId="0" xfId="63" applyNumberFormat="1" applyFont="1" applyFill="1" applyAlignment="1">
      <alignment/>
      <protection/>
    </xf>
    <xf numFmtId="217" fontId="40" fillId="0" borderId="0" xfId="63" applyNumberFormat="1" applyFont="1" applyFill="1" applyAlignment="1">
      <alignment horizontal="right"/>
      <protection/>
    </xf>
    <xf numFmtId="49" fontId="40" fillId="0" borderId="14" xfId="52" applyNumberFormat="1" applyFont="1" applyFill="1" applyBorder="1" applyAlignment="1" applyProtection="1">
      <alignment/>
      <protection/>
    </xf>
    <xf numFmtId="49" fontId="23" fillId="0" borderId="0" xfId="52" applyNumberFormat="1" applyFont="1" applyFill="1" applyBorder="1" applyAlignment="1" applyProtection="1">
      <alignment horizontal="distributed"/>
      <protection/>
    </xf>
    <xf numFmtId="49" fontId="23" fillId="0" borderId="0" xfId="52" applyNumberFormat="1" applyFont="1" applyFill="1" applyBorder="1" applyAlignment="1" applyProtection="1">
      <alignment/>
      <protection/>
    </xf>
    <xf numFmtId="49" fontId="40" fillId="0" borderId="14" xfId="52" applyNumberFormat="1" applyFont="1" applyFill="1" applyBorder="1" applyAlignment="1" applyProtection="1">
      <alignment/>
      <protection locked="0"/>
    </xf>
    <xf numFmtId="49" fontId="23" fillId="0" borderId="0" xfId="52" applyNumberFormat="1" applyFont="1" applyFill="1" applyBorder="1" applyAlignment="1" applyProtection="1">
      <alignment horizontal="right"/>
      <protection locked="0"/>
    </xf>
    <xf numFmtId="49" fontId="23" fillId="0" borderId="0" xfId="52" applyNumberFormat="1" applyFont="1" applyFill="1" applyBorder="1" applyAlignment="1" applyProtection="1">
      <alignment/>
      <protection locked="0"/>
    </xf>
    <xf numFmtId="217" fontId="41" fillId="0" borderId="0" xfId="52" applyNumberFormat="1" applyFont="1" applyFill="1" applyBorder="1" applyAlignment="1" applyProtection="1">
      <alignment horizontal="right"/>
      <protection/>
    </xf>
    <xf numFmtId="49" fontId="41" fillId="0" borderId="14" xfId="52" applyNumberFormat="1" applyFont="1" applyFill="1" applyBorder="1" applyAlignment="1" applyProtection="1">
      <alignment/>
      <protection/>
    </xf>
    <xf numFmtId="217" fontId="41" fillId="0" borderId="20" xfId="52" applyNumberFormat="1" applyFont="1" applyFill="1" applyBorder="1" applyAlignment="1" applyProtection="1">
      <alignment horizontal="right"/>
      <protection/>
    </xf>
    <xf numFmtId="49" fontId="41" fillId="0" borderId="0" xfId="52" applyNumberFormat="1" applyFont="1" applyFill="1" applyBorder="1" applyAlignment="1" applyProtection="1">
      <alignment/>
      <protection/>
    </xf>
    <xf numFmtId="49" fontId="41" fillId="0" borderId="0" xfId="52" applyNumberFormat="1" applyFont="1" applyFill="1" applyBorder="1" applyAlignment="1" applyProtection="1">
      <alignment/>
      <protection locked="0"/>
    </xf>
    <xf numFmtId="49" fontId="21" fillId="0" borderId="0" xfId="52" applyNumberFormat="1" applyFont="1" applyFill="1" applyBorder="1" applyAlignment="1" applyProtection="1">
      <alignment horizontal="right"/>
      <protection locked="0"/>
    </xf>
    <xf numFmtId="49" fontId="21" fillId="0" borderId="0" xfId="52" applyNumberFormat="1" applyFont="1" applyFill="1" applyBorder="1" applyAlignment="1" applyProtection="1">
      <alignment/>
      <protection locked="0"/>
    </xf>
    <xf numFmtId="186" fontId="21" fillId="0" borderId="0" xfId="52" applyNumberFormat="1" applyFont="1" applyFill="1" applyBorder="1" applyAlignment="1" applyProtection="1">
      <alignment/>
      <protection/>
    </xf>
    <xf numFmtId="186" fontId="42" fillId="0" borderId="0" xfId="52" applyNumberFormat="1" applyFont="1" applyFill="1" applyBorder="1" applyAlignment="1" applyProtection="1">
      <alignment/>
      <protection locked="0"/>
    </xf>
    <xf numFmtId="186" fontId="21" fillId="0" borderId="0" xfId="52" applyNumberFormat="1" applyFont="1" applyFill="1" applyBorder="1" applyAlignment="1" applyProtection="1">
      <alignment horizontal="center"/>
      <protection/>
    </xf>
    <xf numFmtId="194" fontId="21" fillId="0" borderId="0" xfId="52" applyNumberFormat="1" applyFont="1" applyFill="1" applyBorder="1" applyAlignment="1" applyProtection="1">
      <alignment horizontal="right"/>
      <protection/>
    </xf>
    <xf numFmtId="186" fontId="21" fillId="0" borderId="20" xfId="52" applyNumberFormat="1" applyFont="1" applyFill="1" applyBorder="1" applyAlignment="1" applyProtection="1">
      <alignment/>
      <protection/>
    </xf>
    <xf numFmtId="216" fontId="40" fillId="0" borderId="0" xfId="63" applyNumberFormat="1" applyFont="1" applyFill="1" applyAlignment="1">
      <alignment/>
      <protection/>
    </xf>
    <xf numFmtId="216" fontId="40" fillId="0" borderId="0" xfId="63" applyNumberFormat="1" applyFont="1" applyFill="1" applyAlignment="1">
      <alignment shrinkToFit="1"/>
      <protection/>
    </xf>
    <xf numFmtId="216" fontId="41" fillId="0" borderId="0" xfId="52" applyNumberFormat="1" applyFont="1" applyFill="1" applyBorder="1" applyAlignment="1" applyProtection="1">
      <alignment/>
      <protection/>
    </xf>
    <xf numFmtId="216" fontId="8" fillId="0" borderId="0" xfId="52" applyNumberFormat="1" applyFont="1" applyFill="1" applyBorder="1" applyAlignment="1" applyProtection="1">
      <alignment horizontal="right" wrapText="1"/>
      <protection/>
    </xf>
    <xf numFmtId="216" fontId="41" fillId="0" borderId="20" xfId="52" applyNumberFormat="1" applyFont="1" applyFill="1" applyBorder="1" applyAlignment="1" applyProtection="1">
      <alignment/>
      <protection/>
    </xf>
    <xf numFmtId="216" fontId="43" fillId="0" borderId="0" xfId="52" applyNumberFormat="1" applyFont="1" applyFill="1" applyBorder="1" applyAlignment="1" applyProtection="1">
      <alignment/>
      <protection/>
    </xf>
    <xf numFmtId="216" fontId="41" fillId="0" borderId="0" xfId="52" applyNumberFormat="1" applyFont="1" applyFill="1" applyBorder="1" applyAlignment="1" applyProtection="1">
      <alignment/>
      <protection locked="0"/>
    </xf>
    <xf numFmtId="49" fontId="41" fillId="0" borderId="14" xfId="52" applyNumberFormat="1" applyFont="1" applyFill="1" applyBorder="1" applyAlignment="1" applyProtection="1">
      <alignment/>
      <protection locked="0"/>
    </xf>
    <xf numFmtId="186" fontId="21" fillId="0" borderId="0" xfId="52" applyNumberFormat="1" applyFont="1" applyFill="1" applyAlignment="1" applyProtection="1">
      <alignment/>
      <protection/>
    </xf>
    <xf numFmtId="186" fontId="21" fillId="0" borderId="0" xfId="52" applyNumberFormat="1" applyFont="1" applyFill="1" applyAlignment="1" applyProtection="1">
      <alignment horizontal="center"/>
      <protection/>
    </xf>
    <xf numFmtId="49" fontId="1" fillId="0" borderId="23" xfId="72" applyNumberFormat="1" applyFont="1" applyFill="1" applyBorder="1" applyAlignment="1" applyProtection="1">
      <alignment horizontal="center" vertical="center"/>
      <protection/>
    </xf>
    <xf numFmtId="49" fontId="1" fillId="0" borderId="17" xfId="72" applyNumberFormat="1" applyFont="1" applyFill="1" applyBorder="1" applyAlignment="1" applyProtection="1">
      <alignment horizontal="center" vertical="center" wrapText="1"/>
      <protection/>
    </xf>
    <xf numFmtId="49" fontId="1" fillId="0" borderId="23" xfId="72" applyNumberFormat="1" applyFont="1" applyFill="1" applyBorder="1" applyAlignment="1" applyProtection="1">
      <alignment horizontal="center" vertical="center" wrapText="1"/>
      <protection/>
    </xf>
    <xf numFmtId="49" fontId="1" fillId="0" borderId="17" xfId="72" applyNumberFormat="1" applyFont="1" applyFill="1" applyBorder="1" applyAlignment="1" applyProtection="1">
      <alignment horizontal="center" vertical="center"/>
      <protection/>
    </xf>
    <xf numFmtId="49" fontId="1" fillId="0" borderId="24" xfId="72" applyNumberFormat="1" applyFont="1" applyFill="1" applyBorder="1" applyAlignment="1" applyProtection="1">
      <alignment horizontal="center" vertical="center"/>
      <protection/>
    </xf>
    <xf numFmtId="49" fontId="1" fillId="0" borderId="16" xfId="72" applyNumberFormat="1" applyFont="1" applyFill="1" applyBorder="1" applyAlignment="1" applyProtection="1">
      <alignment horizontal="center" vertical="center"/>
      <protection/>
    </xf>
    <xf numFmtId="0" fontId="1" fillId="0" borderId="10" xfId="72" applyFont="1" applyFill="1" applyBorder="1" applyAlignment="1" applyProtection="1">
      <alignment horizontal="right" vertical="center"/>
      <protection/>
    </xf>
    <xf numFmtId="0" fontId="1" fillId="0" borderId="10" xfId="72" applyFont="1" applyFill="1" applyBorder="1" applyAlignment="1" applyProtection="1">
      <alignment/>
      <protection/>
    </xf>
    <xf numFmtId="0" fontId="1" fillId="0" borderId="10" xfId="72" applyFont="1" applyFill="1" applyBorder="1" applyAlignment="1" applyProtection="1">
      <alignment vertical="top"/>
      <protection/>
    </xf>
    <xf numFmtId="49" fontId="1" fillId="0" borderId="10" xfId="72" applyNumberFormat="1" applyFont="1" applyFill="1" applyBorder="1" applyAlignment="1" applyProtection="1">
      <alignment/>
      <protection/>
    </xf>
    <xf numFmtId="0" fontId="35" fillId="0" borderId="0" xfId="64" applyFont="1" applyFill="1" applyBorder="1" applyAlignment="1">
      <alignment/>
      <protection/>
    </xf>
    <xf numFmtId="49" fontId="6" fillId="0" borderId="0" xfId="72" applyNumberFormat="1" applyFont="1" applyFill="1" applyBorder="1" applyAlignment="1" applyProtection="1">
      <alignment/>
      <protection/>
    </xf>
    <xf numFmtId="0" fontId="9" fillId="0" borderId="0" xfId="72" applyFont="1" applyFill="1" applyAlignment="1" applyProtection="1">
      <alignment vertical="center"/>
      <protection/>
    </xf>
    <xf numFmtId="49" fontId="9" fillId="0" borderId="0" xfId="72" applyNumberFormat="1" applyFont="1" applyFill="1" applyBorder="1" applyAlignment="1" applyProtection="1">
      <alignment vertical="center"/>
      <protection/>
    </xf>
    <xf numFmtId="49" fontId="45" fillId="0" borderId="0" xfId="72" applyNumberFormat="1" applyFont="1" applyFill="1" applyBorder="1" applyAlignment="1" applyProtection="1">
      <alignment vertical="center"/>
      <protection/>
    </xf>
    <xf numFmtId="0" fontId="35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0" fontId="35" fillId="0" borderId="10" xfId="0" applyFont="1" applyFill="1" applyBorder="1" applyAlignment="1">
      <alignment/>
    </xf>
    <xf numFmtId="195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left" vertical="center"/>
    </xf>
    <xf numFmtId="0" fontId="30" fillId="0" borderId="0" xfId="0" applyFont="1" applyFill="1" applyAlignment="1">
      <alignment/>
    </xf>
    <xf numFmtId="218" fontId="7" fillId="0" borderId="0" xfId="0" applyNumberFormat="1" applyFont="1" applyFill="1" applyAlignment="1">
      <alignment vertical="center"/>
    </xf>
    <xf numFmtId="195" fontId="7" fillId="0" borderId="0" xfId="0" applyNumberFormat="1" applyFont="1" applyFill="1" applyAlignment="1">
      <alignment vertical="center"/>
    </xf>
    <xf numFmtId="195" fontId="7" fillId="0" borderId="2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218" fontId="1" fillId="0" borderId="0" xfId="0" applyNumberFormat="1" applyFont="1" applyFill="1" applyBorder="1" applyAlignment="1">
      <alignment horizontal="right" vertical="center"/>
    </xf>
    <xf numFmtId="195" fontId="1" fillId="0" borderId="0" xfId="0" applyNumberFormat="1" applyFont="1" applyFill="1" applyBorder="1" applyAlignment="1">
      <alignment vertical="center"/>
    </xf>
    <xf numFmtId="218" fontId="1" fillId="0" borderId="0" xfId="0" applyNumberFormat="1" applyFont="1" applyFill="1" applyBorder="1" applyAlignment="1">
      <alignment vertical="center"/>
    </xf>
    <xf numFmtId="219" fontId="1" fillId="0" borderId="0" xfId="0" applyNumberFormat="1" applyFont="1" applyFill="1" applyBorder="1" applyAlignment="1">
      <alignment horizontal="center" vertical="center"/>
    </xf>
    <xf numFmtId="195" fontId="1" fillId="0" borderId="20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195" fontId="1" fillId="0" borderId="0" xfId="0" applyNumberFormat="1" applyFont="1" applyFill="1" applyBorder="1" applyAlignment="1">
      <alignment horizontal="right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distributed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distributed" vertical="center"/>
    </xf>
    <xf numFmtId="0" fontId="35" fillId="0" borderId="11" xfId="0" applyFont="1" applyFill="1" applyBorder="1" applyAlignment="1">
      <alignment/>
    </xf>
    <xf numFmtId="49" fontId="1" fillId="0" borderId="26" xfId="0" applyNumberFormat="1" applyFont="1" applyFill="1" applyBorder="1" applyAlignment="1">
      <alignment horizontal="distributed" vertical="center"/>
    </xf>
    <xf numFmtId="0" fontId="35" fillId="0" borderId="13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 vertical="center"/>
    </xf>
    <xf numFmtId="0" fontId="4" fillId="0" borderId="0" xfId="72" applyFont="1" applyFill="1" applyBorder="1" applyAlignment="1" applyProtection="1">
      <alignment vertical="top"/>
      <protection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220" fontId="15" fillId="0" borderId="0" xfId="0" applyNumberFormat="1" applyFont="1" applyFill="1" applyAlignment="1">
      <alignment/>
    </xf>
    <xf numFmtId="188" fontId="15" fillId="0" borderId="0" xfId="0" applyNumberFormat="1" applyFont="1" applyFill="1" applyAlignment="1">
      <alignment horizontal="right" vertical="center"/>
    </xf>
    <xf numFmtId="188" fontId="1" fillId="0" borderId="0" xfId="0" applyNumberFormat="1" applyFont="1" applyFill="1" applyAlignment="1">
      <alignment horizontal="center" vertical="center"/>
    </xf>
    <xf numFmtId="188" fontId="15" fillId="0" borderId="0" xfId="0" applyNumberFormat="1" applyFont="1" applyFill="1" applyAlignment="1">
      <alignment/>
    </xf>
    <xf numFmtId="177" fontId="15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5" fillId="0" borderId="0" xfId="0" applyNumberFormat="1" applyFont="1" applyFill="1" applyBorder="1" applyAlignment="1">
      <alignment horizontal="right" vertical="center"/>
    </xf>
    <xf numFmtId="0" fontId="46" fillId="0" borderId="10" xfId="0" applyFont="1" applyFill="1" applyBorder="1" applyAlignment="1">
      <alignment/>
    </xf>
    <xf numFmtId="177" fontId="15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15" fillId="0" borderId="10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221" fontId="7" fillId="0" borderId="0" xfId="0" applyNumberFormat="1" applyFont="1" applyFill="1" applyAlignment="1">
      <alignment horizontal="right" vertical="center"/>
    </xf>
    <xf numFmtId="222" fontId="7" fillId="0" borderId="0" xfId="0" applyNumberFormat="1" applyFont="1" applyFill="1" applyAlignment="1">
      <alignment horizontal="right" vertical="center"/>
    </xf>
    <xf numFmtId="222" fontId="1" fillId="0" borderId="0" xfId="0" applyNumberFormat="1" applyFont="1" applyFill="1" applyBorder="1" applyAlignment="1">
      <alignment horizontal="right" vertical="center"/>
    </xf>
    <xf numFmtId="222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Border="1" applyAlignment="1">
      <alignment horizontal="distributed" vertical="center"/>
    </xf>
    <xf numFmtId="221" fontId="7" fillId="0" borderId="0" xfId="0" applyNumberFormat="1" applyFont="1" applyFill="1" applyBorder="1" applyAlignment="1">
      <alignment vertical="center"/>
    </xf>
    <xf numFmtId="222" fontId="7" fillId="0" borderId="0" xfId="0" applyNumberFormat="1" applyFont="1" applyFill="1" applyBorder="1" applyAlignment="1">
      <alignment vertical="center"/>
    </xf>
    <xf numFmtId="222" fontId="1" fillId="0" borderId="0" xfId="0" applyNumberFormat="1" applyFont="1" applyFill="1" applyBorder="1" applyAlignment="1">
      <alignment vertical="center"/>
    </xf>
    <xf numFmtId="223" fontId="7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distributed" vertical="center" wrapText="1"/>
    </xf>
    <xf numFmtId="222" fontId="1" fillId="0" borderId="0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1" fillId="0" borderId="19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right" vertical="center"/>
    </xf>
    <xf numFmtId="176" fontId="7" fillId="0" borderId="27" xfId="0" applyNumberFormat="1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right" vertical="center"/>
    </xf>
    <xf numFmtId="0" fontId="47" fillId="0" borderId="0" xfId="72" applyFont="1" applyFill="1" applyAlignment="1" applyProtection="1">
      <alignment horizontal="right" vertical="top"/>
      <protection/>
    </xf>
    <xf numFmtId="0" fontId="15" fillId="0" borderId="0" xfId="0" applyFont="1" applyFill="1" applyBorder="1" applyAlignment="1">
      <alignment horizontal="center" vertical="center"/>
    </xf>
    <xf numFmtId="224" fontId="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49" fontId="1" fillId="0" borderId="0" xfId="50" applyNumberFormat="1" applyFont="1" applyFill="1" applyBorder="1" applyAlignment="1" applyProtection="1">
      <alignment horizontal="distributed" vertical="center"/>
      <protection/>
    </xf>
    <xf numFmtId="49" fontId="1" fillId="0" borderId="21" xfId="66" applyNumberFormat="1" applyFont="1" applyFill="1" applyBorder="1" applyAlignment="1" applyProtection="1">
      <alignment horizontal="center" vertical="center"/>
      <protection locked="0"/>
    </xf>
    <xf numFmtId="49" fontId="1" fillId="0" borderId="28" xfId="66" applyNumberFormat="1" applyFont="1" applyFill="1" applyBorder="1" applyAlignment="1" applyProtection="1">
      <alignment horizontal="center" vertical="center"/>
      <protection locked="0"/>
    </xf>
    <xf numFmtId="49" fontId="1" fillId="0" borderId="13" xfId="66" applyNumberFormat="1" applyFont="1" applyFill="1" applyBorder="1" applyAlignment="1" applyProtection="1">
      <alignment horizontal="center" vertical="center"/>
      <protection/>
    </xf>
    <xf numFmtId="49" fontId="1" fillId="0" borderId="26" xfId="66" applyNumberFormat="1" applyFont="1" applyFill="1" applyBorder="1" applyAlignment="1" applyProtection="1">
      <alignment horizontal="center" vertical="center"/>
      <protection/>
    </xf>
    <xf numFmtId="49" fontId="1" fillId="0" borderId="11" xfId="66" applyNumberFormat="1" applyFont="1" applyFill="1" applyBorder="1" applyAlignment="1" applyProtection="1">
      <alignment horizontal="center" vertical="center"/>
      <protection/>
    </xf>
    <xf numFmtId="49" fontId="1" fillId="0" borderId="17" xfId="66" applyNumberFormat="1" applyFont="1" applyFill="1" applyBorder="1" applyAlignment="1" applyProtection="1">
      <alignment horizontal="center" vertical="center"/>
      <protection/>
    </xf>
    <xf numFmtId="49" fontId="9" fillId="0" borderId="0" xfId="50" applyNumberFormat="1" applyFont="1" applyFill="1" applyBorder="1" applyAlignment="1" applyProtection="1">
      <alignment horizontal="distributed" vertical="center" wrapText="1" shrinkToFit="1"/>
      <protection/>
    </xf>
    <xf numFmtId="49" fontId="1" fillId="0" borderId="29" xfId="66" applyNumberFormat="1" applyFont="1" applyFill="1" applyBorder="1" applyAlignment="1" applyProtection="1">
      <alignment horizontal="center" vertical="center"/>
      <protection locked="0"/>
    </xf>
    <xf numFmtId="49" fontId="6" fillId="0" borderId="0" xfId="66" applyNumberFormat="1" applyFont="1" applyFill="1" applyBorder="1" applyAlignment="1" applyProtection="1">
      <alignment horizontal="center"/>
      <protection/>
    </xf>
    <xf numFmtId="49" fontId="7" fillId="0" borderId="21" xfId="66" applyNumberFormat="1" applyFont="1" applyFill="1" applyBorder="1" applyAlignment="1" applyProtection="1">
      <alignment horizontal="center" vertical="center"/>
      <protection locked="0"/>
    </xf>
    <xf numFmtId="49" fontId="7" fillId="0" borderId="29" xfId="66" applyNumberFormat="1" applyFont="1" applyFill="1" applyBorder="1" applyAlignment="1" applyProtection="1">
      <alignment horizontal="center" vertical="center"/>
      <protection locked="0"/>
    </xf>
    <xf numFmtId="0" fontId="4" fillId="0" borderId="0" xfId="66" applyFont="1" applyFill="1" applyBorder="1" applyAlignment="1" applyProtection="1">
      <alignment vertical="top"/>
      <protection/>
    </xf>
    <xf numFmtId="49" fontId="7" fillId="0" borderId="0" xfId="50" applyNumberFormat="1" applyFont="1" applyFill="1" applyAlignment="1" applyProtection="1">
      <alignment horizontal="distributed" vertical="center"/>
      <protection/>
    </xf>
    <xf numFmtId="49" fontId="5" fillId="0" borderId="0" xfId="66" applyNumberFormat="1" applyFont="1" applyFill="1" applyBorder="1" applyAlignment="1" applyProtection="1">
      <alignment horizontal="center" vertical="center"/>
      <protection/>
    </xf>
    <xf numFmtId="49" fontId="9" fillId="0" borderId="0" xfId="50" applyNumberFormat="1" applyFont="1" applyFill="1" applyBorder="1" applyAlignment="1" applyProtection="1">
      <alignment horizontal="distributed" vertical="center" wrapText="1"/>
      <protection/>
    </xf>
    <xf numFmtId="49" fontId="9" fillId="0" borderId="0" xfId="50" applyNumberFormat="1" applyFont="1" applyFill="1" applyBorder="1" applyAlignment="1" applyProtection="1">
      <alignment horizontal="distributed" vertical="center"/>
      <protection/>
    </xf>
    <xf numFmtId="49" fontId="1" fillId="0" borderId="0" xfId="50" applyNumberFormat="1" applyFont="1" applyFill="1" applyBorder="1" applyAlignment="1" applyProtection="1">
      <alignment horizontal="distributed" vertical="center" wrapText="1"/>
      <protection/>
    </xf>
    <xf numFmtId="49" fontId="17" fillId="0" borderId="0" xfId="50" applyNumberFormat="1" applyFont="1" applyFill="1" applyBorder="1" applyAlignment="1" applyProtection="1">
      <alignment horizontal="distributed" vertical="center"/>
      <protection/>
    </xf>
    <xf numFmtId="49" fontId="7" fillId="0" borderId="0" xfId="50" applyNumberFormat="1" applyFont="1" applyFill="1" applyBorder="1" applyAlignment="1" applyProtection="1">
      <alignment horizontal="distributed" vertical="center"/>
      <protection/>
    </xf>
    <xf numFmtId="49" fontId="3" fillId="0" borderId="0" xfId="50" applyNumberFormat="1" applyFont="1" applyFill="1" applyBorder="1" applyAlignment="1" applyProtection="1">
      <alignment horizontal="distributed" vertical="center" shrinkToFit="1"/>
      <protection/>
    </xf>
    <xf numFmtId="49" fontId="1" fillId="0" borderId="21" xfId="66" applyNumberFormat="1" applyFont="1" applyFill="1" applyBorder="1" applyAlignment="1" applyProtection="1">
      <alignment horizontal="center" vertical="center" shrinkToFit="1"/>
      <protection locked="0"/>
    </xf>
    <xf numFmtId="49" fontId="1" fillId="0" borderId="29" xfId="66" applyNumberFormat="1" applyFont="1" applyFill="1" applyBorder="1" applyAlignment="1" applyProtection="1">
      <alignment horizontal="center" vertical="center" shrinkToFit="1"/>
      <protection locked="0"/>
    </xf>
    <xf numFmtId="49" fontId="21" fillId="0" borderId="0" xfId="52" applyNumberFormat="1" applyFont="1" applyFill="1" applyBorder="1" applyAlignment="1" applyProtection="1">
      <alignment horizontal="distributed" vertical="center"/>
      <protection/>
    </xf>
    <xf numFmtId="49" fontId="8" fillId="0" borderId="0" xfId="52" applyNumberFormat="1" applyFont="1" applyFill="1" applyBorder="1" applyAlignment="1" applyProtection="1">
      <alignment horizontal="distributed" vertical="center" shrinkToFit="1"/>
      <protection/>
    </xf>
    <xf numFmtId="49" fontId="24" fillId="0" borderId="0" xfId="52" applyNumberFormat="1" applyFont="1" applyFill="1" applyBorder="1" applyAlignment="1" applyProtection="1">
      <alignment horizontal="distributed" vertical="center"/>
      <protection/>
    </xf>
    <xf numFmtId="49" fontId="23" fillId="0" borderId="0" xfId="52" applyNumberFormat="1" applyFont="1" applyFill="1" applyBorder="1" applyAlignment="1" applyProtection="1">
      <alignment horizontal="distributed" vertical="center"/>
      <protection/>
    </xf>
    <xf numFmtId="0" fontId="4" fillId="0" borderId="0" xfId="67" applyFont="1" applyFill="1" applyBorder="1" applyAlignment="1" applyProtection="1">
      <alignment vertical="top"/>
      <protection/>
    </xf>
    <xf numFmtId="49" fontId="23" fillId="0" borderId="0" xfId="52" applyNumberFormat="1" applyFont="1" applyFill="1" applyAlignment="1" applyProtection="1">
      <alignment horizontal="distributed" vertical="center"/>
      <protection/>
    </xf>
    <xf numFmtId="49" fontId="7" fillId="0" borderId="21" xfId="66" applyNumberFormat="1" applyFont="1" applyFill="1" applyBorder="1" applyAlignment="1" applyProtection="1">
      <alignment horizontal="center" vertical="center" shrinkToFit="1"/>
      <protection locked="0"/>
    </xf>
    <xf numFmtId="49" fontId="7" fillId="0" borderId="29" xfId="66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67" applyNumberFormat="1" applyFont="1" applyFill="1" applyBorder="1" applyAlignment="1" applyProtection="1">
      <alignment horizontal="center"/>
      <protection/>
    </xf>
    <xf numFmtId="49" fontId="1" fillId="0" borderId="13" xfId="67" applyNumberFormat="1" applyFont="1" applyFill="1" applyBorder="1" applyAlignment="1" applyProtection="1">
      <alignment horizontal="center" vertical="center"/>
      <protection/>
    </xf>
    <xf numFmtId="49" fontId="1" fillId="0" borderId="26" xfId="67" applyNumberFormat="1" applyFont="1" applyFill="1" applyBorder="1" applyAlignment="1" applyProtection="1">
      <alignment horizontal="center" vertical="center"/>
      <protection/>
    </xf>
    <xf numFmtId="49" fontId="1" fillId="0" borderId="11" xfId="67" applyNumberFormat="1" applyFont="1" applyFill="1" applyBorder="1" applyAlignment="1" applyProtection="1">
      <alignment horizontal="center" vertical="center"/>
      <protection/>
    </xf>
    <xf numFmtId="49" fontId="1" fillId="0" borderId="17" xfId="67" applyNumberFormat="1" applyFont="1" applyFill="1" applyBorder="1" applyAlignment="1" applyProtection="1">
      <alignment horizontal="center" vertical="center"/>
      <protection/>
    </xf>
    <xf numFmtId="49" fontId="16" fillId="0" borderId="21" xfId="66" applyNumberFormat="1" applyFont="1" applyFill="1" applyBorder="1" applyAlignment="1" applyProtection="1">
      <alignment horizontal="center" vertical="center" shrinkToFit="1"/>
      <protection locked="0"/>
    </xf>
    <xf numFmtId="49" fontId="16" fillId="0" borderId="29" xfId="66" applyNumberFormat="1" applyFont="1" applyFill="1" applyBorder="1" applyAlignment="1" applyProtection="1">
      <alignment horizontal="center" vertical="center" shrinkToFit="1"/>
      <protection locked="0"/>
    </xf>
    <xf numFmtId="49" fontId="7" fillId="0" borderId="21" xfId="68" applyNumberFormat="1" applyFont="1" applyFill="1" applyBorder="1" applyAlignment="1" applyProtection="1">
      <alignment horizontal="center" vertical="center"/>
      <protection locked="0"/>
    </xf>
    <xf numFmtId="49" fontId="7" fillId="0" borderId="29" xfId="68" applyNumberFormat="1" applyFont="1" applyFill="1" applyBorder="1" applyAlignment="1" applyProtection="1">
      <alignment horizontal="center" vertical="center"/>
      <protection locked="0"/>
    </xf>
    <xf numFmtId="0" fontId="4" fillId="0" borderId="0" xfId="68" applyFont="1" applyFill="1" applyBorder="1" applyAlignment="1" applyProtection="1">
      <alignment vertical="top"/>
      <protection/>
    </xf>
    <xf numFmtId="49" fontId="1" fillId="0" borderId="13" xfId="68" applyNumberFormat="1" applyFont="1" applyFill="1" applyBorder="1" applyAlignment="1" applyProtection="1">
      <alignment horizontal="center" vertical="center"/>
      <protection/>
    </xf>
    <xf numFmtId="49" fontId="1" fillId="0" borderId="26" xfId="68" applyNumberFormat="1" applyFont="1" applyFill="1" applyBorder="1" applyAlignment="1" applyProtection="1">
      <alignment horizontal="center" vertical="center"/>
      <protection/>
    </xf>
    <xf numFmtId="49" fontId="1" fillId="0" borderId="11" xfId="68" applyNumberFormat="1" applyFont="1" applyFill="1" applyBorder="1" applyAlignment="1" applyProtection="1">
      <alignment horizontal="center" vertical="center"/>
      <protection/>
    </xf>
    <xf numFmtId="49" fontId="1" fillId="0" borderId="17" xfId="68" applyNumberFormat="1" applyFont="1" applyFill="1" applyBorder="1" applyAlignment="1" applyProtection="1">
      <alignment horizontal="center" vertical="center"/>
      <protection/>
    </xf>
    <xf numFmtId="49" fontId="6" fillId="0" borderId="0" xfId="68" applyNumberFormat="1" applyFont="1" applyFill="1" applyBorder="1" applyAlignment="1" applyProtection="1">
      <alignment horizontal="center"/>
      <protection/>
    </xf>
    <xf numFmtId="49" fontId="1" fillId="0" borderId="21" xfId="68" applyNumberFormat="1" applyFont="1" applyFill="1" applyBorder="1" applyAlignment="1" applyProtection="1">
      <alignment horizontal="center" vertical="center"/>
      <protection locked="0"/>
    </xf>
    <xf numFmtId="49" fontId="1" fillId="0" borderId="29" xfId="68" applyNumberFormat="1" applyFont="1" applyFill="1" applyBorder="1" applyAlignment="1" applyProtection="1">
      <alignment horizontal="center" vertical="center"/>
      <protection locked="0"/>
    </xf>
    <xf numFmtId="49" fontId="1" fillId="0" borderId="28" xfId="68" applyNumberFormat="1" applyFont="1" applyFill="1" applyBorder="1" applyAlignment="1" applyProtection="1">
      <alignment horizontal="center" vertical="center"/>
      <protection locked="0"/>
    </xf>
    <xf numFmtId="49" fontId="6" fillId="0" borderId="0" xfId="68" applyNumberFormat="1" applyFont="1" applyFill="1" applyBorder="1" applyAlignment="1" applyProtection="1">
      <alignment horizontal="left"/>
      <protection/>
    </xf>
    <xf numFmtId="49" fontId="1" fillId="0" borderId="30" xfId="69" applyNumberFormat="1" applyFont="1" applyFill="1" applyBorder="1" applyAlignment="1" applyProtection="1">
      <alignment horizontal="center" vertical="center"/>
      <protection locked="0"/>
    </xf>
    <xf numFmtId="49" fontId="1" fillId="0" borderId="23" xfId="69" applyNumberFormat="1" applyFont="1" applyFill="1" applyBorder="1" applyAlignment="1" applyProtection="1">
      <alignment horizontal="center" vertical="center"/>
      <protection locked="0"/>
    </xf>
    <xf numFmtId="49" fontId="1" fillId="0" borderId="13" xfId="69" applyNumberFormat="1" applyFont="1" applyFill="1" applyBorder="1" applyAlignment="1" applyProtection="1">
      <alignment horizontal="center" vertical="center"/>
      <protection/>
    </xf>
    <xf numFmtId="49" fontId="1" fillId="0" borderId="26" xfId="69" applyNumberFormat="1" applyFont="1" applyFill="1" applyBorder="1" applyAlignment="1" applyProtection="1">
      <alignment horizontal="center" vertical="center"/>
      <protection/>
    </xf>
    <xf numFmtId="49" fontId="1" fillId="0" borderId="11" xfId="69" applyNumberFormat="1" applyFont="1" applyFill="1" applyBorder="1" applyAlignment="1" applyProtection="1">
      <alignment horizontal="center" vertical="center"/>
      <protection/>
    </xf>
    <xf numFmtId="49" fontId="1" fillId="0" borderId="17" xfId="69" applyNumberFormat="1" applyFont="1" applyFill="1" applyBorder="1" applyAlignment="1" applyProtection="1">
      <alignment horizontal="center" vertical="center"/>
      <protection/>
    </xf>
    <xf numFmtId="49" fontId="7" fillId="0" borderId="0" xfId="52" applyNumberFormat="1" applyFont="1" applyFill="1" applyAlignment="1" applyProtection="1">
      <alignment horizontal="distributed" vertical="center"/>
      <protection/>
    </xf>
    <xf numFmtId="0" fontId="30" fillId="0" borderId="0" xfId="0" applyFont="1" applyFill="1" applyAlignment="1">
      <alignment horizontal="distributed" vertical="center"/>
    </xf>
    <xf numFmtId="49" fontId="7" fillId="0" borderId="0" xfId="52" applyNumberFormat="1" applyFont="1" applyFill="1" applyBorder="1" applyAlignment="1" applyProtection="1">
      <alignment horizontal="distributed" vertical="center"/>
      <protection/>
    </xf>
    <xf numFmtId="49" fontId="6" fillId="0" borderId="0" xfId="69" applyNumberFormat="1" applyFont="1" applyFill="1" applyBorder="1" applyAlignment="1" applyProtection="1">
      <alignment horizontal="center"/>
      <protection/>
    </xf>
    <xf numFmtId="49" fontId="7" fillId="0" borderId="21" xfId="69" applyNumberFormat="1" applyFont="1" applyFill="1" applyBorder="1" applyAlignment="1" applyProtection="1">
      <alignment horizontal="center" vertical="center"/>
      <protection locked="0"/>
    </xf>
    <xf numFmtId="49" fontId="7" fillId="0" borderId="29" xfId="69" applyNumberFormat="1" applyFont="1" applyFill="1" applyBorder="1" applyAlignment="1" applyProtection="1">
      <alignment horizontal="center" vertical="center"/>
      <protection locked="0"/>
    </xf>
    <xf numFmtId="49" fontId="1" fillId="0" borderId="0" xfId="52" applyNumberFormat="1" applyFont="1" applyFill="1" applyBorder="1" applyAlignment="1" applyProtection="1">
      <alignment horizontal="distributed" vertical="center"/>
      <protection/>
    </xf>
    <xf numFmtId="49" fontId="1" fillId="0" borderId="0" xfId="52" applyNumberFormat="1" applyFont="1" applyFill="1" applyAlignment="1" applyProtection="1">
      <alignment horizontal="distributed" vertical="center"/>
      <protection/>
    </xf>
    <xf numFmtId="0" fontId="4" fillId="0" borderId="0" xfId="70" applyFont="1" applyFill="1" applyBorder="1" applyAlignment="1" applyProtection="1">
      <alignment vertical="top"/>
      <protection/>
    </xf>
    <xf numFmtId="49" fontId="6" fillId="0" borderId="0" xfId="70" applyNumberFormat="1" applyFont="1" applyFill="1" applyBorder="1" applyAlignment="1" applyProtection="1">
      <alignment horizontal="distributed"/>
      <protection/>
    </xf>
    <xf numFmtId="49" fontId="1" fillId="0" borderId="29" xfId="70" applyNumberFormat="1" applyFont="1" applyFill="1" applyBorder="1" applyAlignment="1" applyProtection="1">
      <alignment horizontal="center" vertical="center"/>
      <protection/>
    </xf>
    <xf numFmtId="49" fontId="1" fillId="0" borderId="28" xfId="70" applyNumberFormat="1" applyFont="1" applyFill="1" applyBorder="1" applyAlignment="1" applyProtection="1">
      <alignment horizontal="center" vertical="center"/>
      <protection/>
    </xf>
    <xf numFmtId="49" fontId="3" fillId="0" borderId="0" xfId="52" applyNumberFormat="1" applyFont="1" applyFill="1" applyBorder="1" applyAlignment="1" applyProtection="1">
      <alignment horizontal="distributed" vertical="center"/>
      <protection/>
    </xf>
    <xf numFmtId="49" fontId="9" fillId="0" borderId="0" xfId="52" applyNumberFormat="1" applyFont="1" applyFill="1" applyBorder="1" applyAlignment="1" applyProtection="1">
      <alignment horizontal="distributed" vertical="center"/>
      <protection/>
    </xf>
    <xf numFmtId="49" fontId="9" fillId="0" borderId="0" xfId="52" applyNumberFormat="1" applyFont="1" applyFill="1" applyAlignment="1" applyProtection="1">
      <alignment horizontal="distributed" vertical="center"/>
      <protection/>
    </xf>
    <xf numFmtId="49" fontId="9" fillId="0" borderId="0" xfId="52" applyNumberFormat="1" applyFont="1" applyFill="1" applyBorder="1" applyAlignment="1" applyProtection="1">
      <alignment horizontal="distributed" vertical="center" wrapText="1"/>
      <protection/>
    </xf>
    <xf numFmtId="49" fontId="1" fillId="0" borderId="0" xfId="52" applyNumberFormat="1" applyFont="1" applyFill="1" applyBorder="1" applyAlignment="1" applyProtection="1">
      <alignment horizontal="distributed" vertical="center" wrapText="1" shrinkToFit="1"/>
      <protection/>
    </xf>
    <xf numFmtId="49" fontId="1" fillId="0" borderId="0" xfId="52" applyNumberFormat="1" applyFont="1" applyFill="1" applyBorder="1" applyAlignment="1" applyProtection="1">
      <alignment horizontal="distributed" vertical="center" shrinkToFit="1"/>
      <protection/>
    </xf>
    <xf numFmtId="49" fontId="17" fillId="0" borderId="0" xfId="52" applyNumberFormat="1" applyFont="1" applyFill="1" applyBorder="1" applyAlignment="1" applyProtection="1">
      <alignment horizontal="distributed" vertical="center"/>
      <protection/>
    </xf>
    <xf numFmtId="49" fontId="7" fillId="0" borderId="0" xfId="52" applyNumberFormat="1" applyFont="1" applyFill="1" applyBorder="1" applyAlignment="1" applyProtection="1">
      <alignment horizontal="center" vertical="center"/>
      <protection/>
    </xf>
    <xf numFmtId="49" fontId="1" fillId="0" borderId="0" xfId="52" applyNumberFormat="1" applyFont="1" applyFill="1" applyBorder="1" applyAlignment="1" applyProtection="1">
      <alignment horizontal="distributed" vertical="center" wrapText="1"/>
      <protection/>
    </xf>
    <xf numFmtId="49" fontId="1" fillId="0" borderId="0" xfId="52" applyNumberFormat="1" applyFont="1" applyFill="1" applyAlignment="1" applyProtection="1">
      <alignment horizontal="distributed" vertical="center" wrapText="1"/>
      <protection/>
    </xf>
    <xf numFmtId="49" fontId="6" fillId="0" borderId="0" xfId="70" applyNumberFormat="1" applyFont="1" applyFill="1" applyBorder="1" applyAlignment="1" applyProtection="1">
      <alignment horizontal="distributed" indent="10"/>
      <protection/>
    </xf>
    <xf numFmtId="49" fontId="3" fillId="0" borderId="0" xfId="52" applyNumberFormat="1" applyFont="1" applyFill="1" applyAlignment="1" applyProtection="1">
      <alignment horizontal="distributed" vertical="center"/>
      <protection/>
    </xf>
    <xf numFmtId="49" fontId="1" fillId="0" borderId="0" xfId="52" applyNumberFormat="1" applyFont="1" applyFill="1" applyAlignment="1" applyProtection="1">
      <alignment horizontal="distributed" vertical="justify" wrapText="1"/>
      <protection/>
    </xf>
    <xf numFmtId="0" fontId="0" fillId="0" borderId="0" xfId="0" applyFont="1" applyFill="1" applyAlignment="1">
      <alignment/>
    </xf>
    <xf numFmtId="49" fontId="1" fillId="0" borderId="30" xfId="71" applyNumberFormat="1" applyFont="1" applyFill="1" applyBorder="1" applyAlignment="1" applyProtection="1">
      <alignment horizontal="center" vertical="center"/>
      <protection/>
    </xf>
    <xf numFmtId="49" fontId="1" fillId="0" borderId="31" xfId="71" applyNumberFormat="1" applyFont="1" applyFill="1" applyBorder="1" applyAlignment="1" applyProtection="1">
      <alignment horizontal="center" vertical="center"/>
      <protection/>
    </xf>
    <xf numFmtId="49" fontId="1" fillId="0" borderId="23" xfId="71" applyNumberFormat="1" applyFont="1" applyFill="1" applyBorder="1" applyAlignment="1" applyProtection="1">
      <alignment horizontal="center" vertical="center"/>
      <protection/>
    </xf>
    <xf numFmtId="49" fontId="1" fillId="0" borderId="16" xfId="71" applyNumberFormat="1" applyFont="1" applyFill="1" applyBorder="1" applyAlignment="1" applyProtection="1">
      <alignment horizontal="center" vertical="center"/>
      <protection/>
    </xf>
    <xf numFmtId="49" fontId="1" fillId="0" borderId="24" xfId="71" applyNumberFormat="1" applyFont="1" applyFill="1" applyBorder="1" applyAlignment="1" applyProtection="1">
      <alignment horizontal="center" vertical="center"/>
      <protection/>
    </xf>
    <xf numFmtId="49" fontId="6" fillId="0" borderId="0" xfId="71" applyNumberFormat="1" applyFont="1" applyFill="1" applyBorder="1" applyAlignment="1" applyProtection="1">
      <alignment horizontal="center"/>
      <protection/>
    </xf>
    <xf numFmtId="0" fontId="35" fillId="0" borderId="0" xfId="0" applyFont="1" applyFill="1" applyAlignment="1">
      <alignment/>
    </xf>
    <xf numFmtId="49" fontId="1" fillId="0" borderId="26" xfId="71" applyNumberFormat="1" applyFont="1" applyFill="1" applyBorder="1" applyAlignment="1" applyProtection="1">
      <alignment horizontal="center" vertical="center"/>
      <protection/>
    </xf>
    <xf numFmtId="49" fontId="1" fillId="0" borderId="14" xfId="71" applyNumberFormat="1" applyFont="1" applyFill="1" applyBorder="1" applyAlignment="1" applyProtection="1">
      <alignment horizontal="center" vertical="center"/>
      <protection/>
    </xf>
    <xf numFmtId="49" fontId="1" fillId="0" borderId="17" xfId="71" applyNumberFormat="1" applyFont="1" applyFill="1" applyBorder="1" applyAlignment="1" applyProtection="1">
      <alignment horizontal="center" vertical="center"/>
      <protection/>
    </xf>
    <xf numFmtId="49" fontId="1" fillId="0" borderId="32" xfId="71" applyNumberFormat="1" applyFont="1" applyFill="1" applyBorder="1" applyAlignment="1" applyProtection="1">
      <alignment horizontal="center" vertical="center" wrapText="1"/>
      <protection/>
    </xf>
    <xf numFmtId="49" fontId="1" fillId="0" borderId="20" xfId="71" applyNumberFormat="1" applyFont="1" applyFill="1" applyBorder="1" applyAlignment="1" applyProtection="1">
      <alignment horizontal="center" vertical="center" wrapText="1"/>
      <protection/>
    </xf>
    <xf numFmtId="49" fontId="1" fillId="0" borderId="27" xfId="71" applyNumberFormat="1" applyFont="1" applyFill="1" applyBorder="1" applyAlignment="1" applyProtection="1">
      <alignment horizontal="center" vertical="center" wrapText="1"/>
      <protection/>
    </xf>
    <xf numFmtId="49" fontId="1" fillId="0" borderId="19" xfId="71" applyNumberFormat="1" applyFont="1" applyFill="1" applyBorder="1" applyAlignment="1" applyProtection="1">
      <alignment horizontal="center" vertical="center"/>
      <protection/>
    </xf>
    <xf numFmtId="49" fontId="1" fillId="0" borderId="11" xfId="71" applyNumberFormat="1" applyFont="1" applyFill="1" applyBorder="1" applyAlignment="1" applyProtection="1">
      <alignment horizontal="center" vertical="center"/>
      <protection/>
    </xf>
    <xf numFmtId="49" fontId="1" fillId="0" borderId="25" xfId="71" applyNumberFormat="1" applyFont="1" applyFill="1" applyBorder="1" applyAlignment="1" applyProtection="1">
      <alignment horizontal="center" vertical="center"/>
      <protection/>
    </xf>
    <xf numFmtId="49" fontId="1" fillId="0" borderId="33" xfId="71" applyNumberFormat="1" applyFont="1" applyFill="1" applyBorder="1" applyAlignment="1" applyProtection="1">
      <alignment horizontal="center" vertical="center"/>
      <protection/>
    </xf>
    <xf numFmtId="49" fontId="1" fillId="0" borderId="33" xfId="71" applyNumberFormat="1" applyFont="1" applyFill="1" applyBorder="1" applyAlignment="1" applyProtection="1">
      <alignment horizontal="center" vertical="center" wrapText="1"/>
      <protection/>
    </xf>
    <xf numFmtId="49" fontId="1" fillId="0" borderId="23" xfId="71" applyNumberFormat="1" applyFont="1" applyFill="1" applyBorder="1" applyAlignment="1" applyProtection="1">
      <alignment horizontal="center" vertical="center" wrapText="1"/>
      <protection/>
    </xf>
    <xf numFmtId="49" fontId="6" fillId="0" borderId="0" xfId="72" applyNumberFormat="1" applyFont="1" applyFill="1" applyBorder="1" applyAlignment="1" applyProtection="1">
      <alignment horizontal="center"/>
      <protection/>
    </xf>
    <xf numFmtId="49" fontId="1" fillId="0" borderId="13" xfId="72" applyNumberFormat="1" applyFont="1" applyFill="1" applyBorder="1" applyAlignment="1" applyProtection="1">
      <alignment horizontal="center" vertical="center"/>
      <protection/>
    </xf>
    <xf numFmtId="49" fontId="1" fillId="0" borderId="0" xfId="72" applyNumberFormat="1" applyFont="1" applyFill="1" applyBorder="1" applyAlignment="1" applyProtection="1">
      <alignment horizontal="center" vertical="center"/>
      <protection/>
    </xf>
    <xf numFmtId="49" fontId="1" fillId="0" borderId="11" xfId="72" applyNumberFormat="1" applyFont="1" applyFill="1" applyBorder="1" applyAlignment="1" applyProtection="1">
      <alignment horizontal="center" vertical="center"/>
      <protection/>
    </xf>
    <xf numFmtId="49" fontId="1" fillId="0" borderId="30" xfId="72" applyNumberFormat="1" applyFont="1" applyFill="1" applyBorder="1" applyAlignment="1" applyProtection="1">
      <alignment horizontal="center" vertical="center"/>
      <protection/>
    </xf>
    <xf numFmtId="49" fontId="1" fillId="0" borderId="31" xfId="72" applyNumberFormat="1" applyFont="1" applyFill="1" applyBorder="1" applyAlignment="1" applyProtection="1">
      <alignment horizontal="center" vertical="center"/>
      <protection/>
    </xf>
    <xf numFmtId="49" fontId="1" fillId="0" borderId="23" xfId="72" applyNumberFormat="1" applyFont="1" applyFill="1" applyBorder="1" applyAlignment="1" applyProtection="1">
      <alignment horizontal="center" vertical="center"/>
      <protection/>
    </xf>
    <xf numFmtId="49" fontId="1" fillId="0" borderId="26" xfId="72" applyNumberFormat="1" applyFont="1" applyFill="1" applyBorder="1" applyAlignment="1" applyProtection="1">
      <alignment horizontal="center" vertical="center"/>
      <protection/>
    </xf>
    <xf numFmtId="49" fontId="1" fillId="0" borderId="17" xfId="72" applyNumberFormat="1" applyFont="1" applyFill="1" applyBorder="1" applyAlignment="1" applyProtection="1">
      <alignment horizontal="center" vertical="center"/>
      <protection/>
    </xf>
    <xf numFmtId="49" fontId="1" fillId="0" borderId="32" xfId="72" applyNumberFormat="1" applyFont="1" applyFill="1" applyBorder="1" applyAlignment="1" applyProtection="1">
      <alignment horizontal="center" vertical="center"/>
      <protection/>
    </xf>
    <xf numFmtId="49" fontId="1" fillId="0" borderId="27" xfId="72" applyNumberFormat="1" applyFont="1" applyFill="1" applyBorder="1" applyAlignment="1" applyProtection="1">
      <alignment horizontal="center" vertical="center"/>
      <protection/>
    </xf>
    <xf numFmtId="49" fontId="1" fillId="0" borderId="26" xfId="72" applyNumberFormat="1" applyFont="1" applyFill="1" applyBorder="1" applyAlignment="1" applyProtection="1">
      <alignment horizontal="center" vertical="center" wrapText="1"/>
      <protection/>
    </xf>
    <xf numFmtId="49" fontId="1" fillId="0" borderId="14" xfId="72" applyNumberFormat="1" applyFont="1" applyFill="1" applyBorder="1" applyAlignment="1" applyProtection="1">
      <alignment horizontal="center" vertical="center"/>
      <protection/>
    </xf>
    <xf numFmtId="49" fontId="1" fillId="0" borderId="30" xfId="72" applyNumberFormat="1" applyFont="1" applyFill="1" applyBorder="1" applyAlignment="1" applyProtection="1">
      <alignment horizontal="center" vertical="center" wrapText="1"/>
      <protection/>
    </xf>
    <xf numFmtId="49" fontId="1" fillId="0" borderId="32" xfId="72" applyNumberFormat="1" applyFont="1" applyFill="1" applyBorder="1" applyAlignment="1" applyProtection="1">
      <alignment horizontal="center" vertical="center" wrapText="1"/>
      <protection/>
    </xf>
    <xf numFmtId="49" fontId="1" fillId="0" borderId="27" xfId="72" applyNumberFormat="1" applyFont="1" applyFill="1" applyBorder="1" applyAlignment="1" applyProtection="1">
      <alignment horizontal="center" vertical="center" wrapText="1"/>
      <protection/>
    </xf>
    <xf numFmtId="49" fontId="1" fillId="0" borderId="17" xfId="72" applyNumberFormat="1" applyFont="1" applyFill="1" applyBorder="1" applyAlignment="1" applyProtection="1">
      <alignment horizontal="center" vertical="center" wrapText="1"/>
      <protection/>
    </xf>
    <xf numFmtId="49" fontId="1" fillId="0" borderId="20" xfId="72" applyNumberFormat="1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4" fillId="0" borderId="0" xfId="72" applyFont="1" applyFill="1" applyBorder="1" applyAlignment="1" applyProtection="1">
      <alignment vertical="top"/>
      <protection/>
    </xf>
    <xf numFmtId="49" fontId="6" fillId="0" borderId="0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distributed" vertical="center"/>
    </xf>
    <xf numFmtId="49" fontId="1" fillId="0" borderId="11" xfId="0" applyNumberFormat="1" applyFont="1" applyFill="1" applyBorder="1" applyAlignment="1">
      <alignment horizontal="distributed" vertical="center"/>
    </xf>
    <xf numFmtId="49" fontId="1" fillId="0" borderId="30" xfId="0" applyNumberFormat="1" applyFont="1" applyFill="1" applyBorder="1" applyAlignment="1">
      <alignment horizontal="distributed" vertical="center"/>
    </xf>
    <xf numFmtId="49" fontId="1" fillId="0" borderId="23" xfId="0" applyNumberFormat="1" applyFont="1" applyFill="1" applyBorder="1" applyAlignment="1">
      <alignment horizontal="distributed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176" fontId="1" fillId="0" borderId="33" xfId="0" applyNumberFormat="1" applyFont="1" applyFill="1" applyBorder="1" applyAlignment="1">
      <alignment horizontal="center" vertical="center" wrapText="1"/>
    </xf>
    <xf numFmtId="176" fontId="1" fillId="0" borderId="23" xfId="0" applyNumberFormat="1" applyFont="1" applyFill="1" applyBorder="1" applyAlignment="1">
      <alignment horizontal="center" vertical="center" wrapText="1"/>
    </xf>
    <xf numFmtId="176" fontId="1" fillId="0" borderId="25" xfId="0" applyNumberFormat="1" applyFont="1" applyFill="1" applyBorder="1" applyAlignment="1">
      <alignment horizontal="center" vertical="center" wrapText="1"/>
    </xf>
    <xf numFmtId="176" fontId="1" fillId="0" borderId="17" xfId="0" applyNumberFormat="1" applyFont="1" applyFill="1" applyBorder="1" applyAlignment="1">
      <alignment horizontal="center" vertical="center" wrapText="1"/>
    </xf>
    <xf numFmtId="176" fontId="7" fillId="0" borderId="32" xfId="0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/>
    </xf>
    <xf numFmtId="0" fontId="30" fillId="0" borderId="27" xfId="0" applyFont="1" applyFill="1" applyBorder="1" applyAlignment="1">
      <alignment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distributed" vertical="center" indent="3"/>
    </xf>
    <xf numFmtId="176" fontId="7" fillId="0" borderId="12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distributed" vertical="center" indent="3"/>
    </xf>
    <xf numFmtId="176" fontId="1" fillId="0" borderId="29" xfId="0" applyNumberFormat="1" applyFont="1" applyFill="1" applyBorder="1" applyAlignment="1">
      <alignment horizontal="distributed" vertical="center" indent="3"/>
    </xf>
    <xf numFmtId="176" fontId="1" fillId="0" borderId="28" xfId="0" applyNumberFormat="1" applyFont="1" applyFill="1" applyBorder="1" applyAlignment="1">
      <alignment horizontal="distributed" vertical="center" indent="3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_P 181" xfId="65"/>
    <cellStyle name="標準_P 227-228" xfId="66"/>
    <cellStyle name="標準_P 229-230" xfId="67"/>
    <cellStyle name="標準_P 231-232" xfId="68"/>
    <cellStyle name="標準_P 233-234" xfId="69"/>
    <cellStyle name="標準_P 235-236" xfId="70"/>
    <cellStyle name="標準_P 237-238" xfId="71"/>
    <cellStyle name="標準_P 239-240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14</xdr:row>
      <xdr:rowOff>47625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3019425" y="35052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00025" cy="0"/>
    <xdr:sp fLocksText="0">
      <xdr:nvSpPr>
        <xdr:cNvPr id="2" name="Text Box 1"/>
        <xdr:cNvSpPr txBox="1">
          <a:spLocks noChangeArrowheads="1"/>
        </xdr:cNvSpPr>
      </xdr:nvSpPr>
      <xdr:spPr>
        <a:xfrm>
          <a:off x="3019425" y="44862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84"/>
  <sheetViews>
    <sheetView tabSelected="1" view="pageBreakPreview" zoomScaleSheetLayoutView="100" workbookViewId="0" topLeftCell="A1">
      <selection activeCell="P19" sqref="P19"/>
    </sheetView>
  </sheetViews>
  <sheetFormatPr defaultColWidth="11.00390625" defaultRowHeight="13.5"/>
  <cols>
    <col min="1" max="2" width="1.25" style="36" customWidth="1"/>
    <col min="3" max="4" width="1.625" style="36" customWidth="1"/>
    <col min="5" max="5" width="16.375" style="37" customWidth="1"/>
    <col min="6" max="6" width="1.25" style="36" customWidth="1"/>
    <col min="7" max="10" width="11.125" style="38" customWidth="1"/>
    <col min="11" max="12" width="11.125" style="39" customWidth="1"/>
    <col min="13" max="13" width="13.50390625" style="38" customWidth="1"/>
    <col min="14" max="16384" width="11.00390625" style="38" customWidth="1"/>
  </cols>
  <sheetData>
    <row r="1" spans="1:12" s="6" customFormat="1" ht="19.5" customHeight="1">
      <c r="A1" s="630"/>
      <c r="B1" s="630"/>
      <c r="C1" s="630"/>
      <c r="D1" s="630"/>
      <c r="E1" s="630"/>
      <c r="F1" s="2"/>
      <c r="G1" s="3"/>
      <c r="H1" s="3"/>
      <c r="I1" s="3"/>
      <c r="J1" s="3"/>
      <c r="K1" s="4"/>
      <c r="L1" s="5"/>
    </row>
    <row r="2" spans="1:12" s="7" customFormat="1" ht="24" customHeight="1">
      <c r="A2" s="632" t="s">
        <v>33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s="7" customFormat="1" ht="24.75" customHeight="1">
      <c r="A3" s="627" t="s">
        <v>30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</row>
    <row r="4" spans="1:12" s="7" customFormat="1" ht="15" customHeight="1" thickBot="1">
      <c r="A4" s="8"/>
      <c r="B4" s="8"/>
      <c r="C4" s="8"/>
      <c r="D4" s="8"/>
      <c r="E4" s="8"/>
      <c r="F4" s="8"/>
      <c r="G4" s="9"/>
      <c r="H4" s="9"/>
      <c r="I4" s="9"/>
      <c r="J4" s="9"/>
      <c r="K4" s="10"/>
      <c r="L4" s="10"/>
    </row>
    <row r="5" spans="1:14" s="11" customFormat="1" ht="18" customHeight="1">
      <c r="A5" s="621" t="s">
        <v>0</v>
      </c>
      <c r="B5" s="621"/>
      <c r="C5" s="621"/>
      <c r="D5" s="621"/>
      <c r="E5" s="621"/>
      <c r="F5" s="622"/>
      <c r="G5" s="619" t="s">
        <v>66</v>
      </c>
      <c r="H5" s="620"/>
      <c r="I5" s="619" t="s">
        <v>67</v>
      </c>
      <c r="J5" s="626"/>
      <c r="K5" s="628" t="s">
        <v>68</v>
      </c>
      <c r="L5" s="629"/>
      <c r="N5" s="7"/>
    </row>
    <row r="6" spans="1:12" s="11" customFormat="1" ht="21.75" customHeight="1">
      <c r="A6" s="623"/>
      <c r="B6" s="623"/>
      <c r="C6" s="623"/>
      <c r="D6" s="623"/>
      <c r="E6" s="623"/>
      <c r="F6" s="624"/>
      <c r="G6" s="13" t="s">
        <v>1</v>
      </c>
      <c r="H6" s="12" t="s">
        <v>2</v>
      </c>
      <c r="I6" s="14" t="s">
        <v>1</v>
      </c>
      <c r="J6" s="12" t="s">
        <v>2</v>
      </c>
      <c r="K6" s="15" t="s">
        <v>1</v>
      </c>
      <c r="L6" s="16" t="s">
        <v>2</v>
      </c>
    </row>
    <row r="7" spans="1:12" s="7" customFormat="1" ht="6" customHeight="1">
      <c r="A7" s="40"/>
      <c r="B7" s="40"/>
      <c r="C7" s="40"/>
      <c r="D7" s="40"/>
      <c r="E7" s="41"/>
      <c r="F7" s="42"/>
      <c r="G7" s="43"/>
      <c r="H7" s="43"/>
      <c r="I7" s="44"/>
      <c r="J7" s="44"/>
      <c r="K7" s="44"/>
      <c r="L7" s="44"/>
    </row>
    <row r="8" spans="1:12" s="47" customFormat="1" ht="19.5" customHeight="1">
      <c r="A8" s="6"/>
      <c r="B8" s="631" t="s">
        <v>53</v>
      </c>
      <c r="C8" s="631"/>
      <c r="D8" s="631"/>
      <c r="E8" s="631"/>
      <c r="F8" s="45"/>
      <c r="G8" s="46">
        <v>751601026</v>
      </c>
      <c r="H8" s="46">
        <v>728010657</v>
      </c>
      <c r="I8" s="46">
        <v>707807433</v>
      </c>
      <c r="J8" s="46">
        <v>680872667</v>
      </c>
      <c r="K8" s="46">
        <f>K10+K56+K73</f>
        <v>704937850</v>
      </c>
      <c r="L8" s="46">
        <f>L10+L56+L73</f>
        <v>685763743</v>
      </c>
    </row>
    <row r="9" spans="1:12" s="47" customFormat="1" ht="6" customHeight="1">
      <c r="A9" s="6"/>
      <c r="B9" s="48"/>
      <c r="C9" s="48"/>
      <c r="D9" s="48"/>
      <c r="E9" s="48"/>
      <c r="F9" s="49"/>
      <c r="G9" s="50"/>
      <c r="H9" s="46"/>
      <c r="I9" s="46"/>
      <c r="J9" s="46"/>
      <c r="K9" s="46"/>
      <c r="L9" s="46"/>
    </row>
    <row r="10" spans="1:13" s="51" customFormat="1" ht="19.5" customHeight="1">
      <c r="A10" s="7"/>
      <c r="B10" s="631" t="s">
        <v>54</v>
      </c>
      <c r="C10" s="631"/>
      <c r="D10" s="631"/>
      <c r="E10" s="631"/>
      <c r="F10" s="45"/>
      <c r="G10" s="46">
        <v>474222213</v>
      </c>
      <c r="H10" s="46">
        <v>451395213</v>
      </c>
      <c r="I10" s="46">
        <v>420129517</v>
      </c>
      <c r="J10" s="46">
        <v>394573134</v>
      </c>
      <c r="K10" s="46">
        <v>411727936</v>
      </c>
      <c r="L10" s="46">
        <v>395979830</v>
      </c>
      <c r="M10" s="73"/>
    </row>
    <row r="11" spans="1:12" s="7" customFormat="1" ht="19.5" customHeight="1">
      <c r="A11" s="40"/>
      <c r="B11" s="52"/>
      <c r="C11" s="618" t="s">
        <v>3</v>
      </c>
      <c r="D11" s="618"/>
      <c r="E11" s="618"/>
      <c r="F11" s="42"/>
      <c r="G11" s="54">
        <v>147500000</v>
      </c>
      <c r="H11" s="54">
        <v>148177952</v>
      </c>
      <c r="I11" s="54">
        <v>144100000</v>
      </c>
      <c r="J11" s="54">
        <v>145001157</v>
      </c>
      <c r="K11" s="46">
        <v>149900000</v>
      </c>
      <c r="L11" s="46">
        <v>150582086</v>
      </c>
    </row>
    <row r="12" spans="1:12" s="7" customFormat="1" ht="19.5" customHeight="1">
      <c r="A12" s="40"/>
      <c r="B12" s="52"/>
      <c r="C12" s="52"/>
      <c r="D12" s="618" t="s">
        <v>36</v>
      </c>
      <c r="E12" s="618"/>
      <c r="F12" s="42"/>
      <c r="G12" s="54">
        <v>134628021</v>
      </c>
      <c r="H12" s="54">
        <v>135254760</v>
      </c>
      <c r="I12" s="54">
        <v>131342020</v>
      </c>
      <c r="J12" s="54">
        <v>132181932</v>
      </c>
      <c r="K12" s="46">
        <v>136861020</v>
      </c>
      <c r="L12" s="46">
        <v>137456929</v>
      </c>
    </row>
    <row r="13" spans="1:13" s="7" customFormat="1" ht="19.5" customHeight="1">
      <c r="A13" s="55"/>
      <c r="B13" s="53"/>
      <c r="C13" s="53"/>
      <c r="D13" s="53"/>
      <c r="E13" s="53" t="s">
        <v>37</v>
      </c>
      <c r="F13" s="42"/>
      <c r="G13" s="54">
        <v>72974000</v>
      </c>
      <c r="H13" s="54">
        <v>73428269</v>
      </c>
      <c r="I13" s="54">
        <v>71650000</v>
      </c>
      <c r="J13" s="54">
        <v>72308984</v>
      </c>
      <c r="K13" s="46">
        <v>74329000</v>
      </c>
      <c r="L13" s="46">
        <v>74797625</v>
      </c>
      <c r="M13" s="56"/>
    </row>
    <row r="14" spans="1:12" s="7" customFormat="1" ht="19.5" customHeight="1">
      <c r="A14" s="55"/>
      <c r="B14" s="53"/>
      <c r="C14" s="53"/>
      <c r="D14" s="53"/>
      <c r="E14" s="53" t="s">
        <v>38</v>
      </c>
      <c r="F14" s="42"/>
      <c r="G14" s="54">
        <v>54880000</v>
      </c>
      <c r="H14" s="54">
        <v>55065029</v>
      </c>
      <c r="I14" s="54">
        <v>52711000</v>
      </c>
      <c r="J14" s="54">
        <v>52735436</v>
      </c>
      <c r="K14" s="46">
        <v>55082000</v>
      </c>
      <c r="L14" s="46">
        <v>55091798</v>
      </c>
    </row>
    <row r="15" spans="1:12" s="7" customFormat="1" ht="19.5" customHeight="1">
      <c r="A15" s="55"/>
      <c r="B15" s="53"/>
      <c r="C15" s="53"/>
      <c r="D15" s="53"/>
      <c r="E15" s="53" t="s">
        <v>39</v>
      </c>
      <c r="F15" s="42"/>
      <c r="G15" s="54">
        <v>2364000</v>
      </c>
      <c r="H15" s="54">
        <v>2395132</v>
      </c>
      <c r="I15" s="54">
        <v>2456000</v>
      </c>
      <c r="J15" s="54">
        <v>2485408</v>
      </c>
      <c r="K15" s="46">
        <v>2620000</v>
      </c>
      <c r="L15" s="46">
        <v>2644459</v>
      </c>
    </row>
    <row r="16" spans="1:12" s="7" customFormat="1" ht="19.5" customHeight="1">
      <c r="A16" s="55"/>
      <c r="B16" s="53"/>
      <c r="C16" s="53"/>
      <c r="D16" s="53"/>
      <c r="E16" s="53" t="s">
        <v>40</v>
      </c>
      <c r="F16" s="42"/>
      <c r="G16" s="54">
        <v>4410001</v>
      </c>
      <c r="H16" s="54">
        <v>4366297</v>
      </c>
      <c r="I16" s="54">
        <v>4525000</v>
      </c>
      <c r="J16" s="54">
        <v>4652078</v>
      </c>
      <c r="K16" s="46">
        <v>4830000</v>
      </c>
      <c r="L16" s="46">
        <v>4923024</v>
      </c>
    </row>
    <row r="17" spans="1:12" s="7" customFormat="1" ht="19.5" customHeight="1">
      <c r="A17" s="55"/>
      <c r="B17" s="53"/>
      <c r="C17" s="53"/>
      <c r="D17" s="53"/>
      <c r="E17" s="53" t="s">
        <v>52</v>
      </c>
      <c r="F17" s="42"/>
      <c r="G17" s="54">
        <v>20</v>
      </c>
      <c r="H17" s="54">
        <v>33</v>
      </c>
      <c r="I17" s="54">
        <v>20</v>
      </c>
      <c r="J17" s="54">
        <v>26</v>
      </c>
      <c r="K17" s="46">
        <v>20</v>
      </c>
      <c r="L17" s="46">
        <v>23</v>
      </c>
    </row>
    <row r="18" spans="1:12" s="7" customFormat="1" ht="19.5" customHeight="1">
      <c r="A18" s="55"/>
      <c r="B18" s="53"/>
      <c r="C18" s="53"/>
      <c r="D18" s="53"/>
      <c r="E18" s="53" t="s">
        <v>41</v>
      </c>
      <c r="F18" s="42"/>
      <c r="G18" s="54">
        <v>0</v>
      </c>
      <c r="H18" s="54">
        <v>0</v>
      </c>
      <c r="I18" s="54">
        <v>0</v>
      </c>
      <c r="J18" s="54">
        <v>0</v>
      </c>
      <c r="K18" s="46">
        <v>0</v>
      </c>
      <c r="L18" s="46">
        <v>0</v>
      </c>
    </row>
    <row r="19" spans="1:12" s="7" customFormat="1" ht="19.5" customHeight="1">
      <c r="A19" s="55"/>
      <c r="B19" s="53"/>
      <c r="C19" s="53"/>
      <c r="D19" s="618" t="s">
        <v>42</v>
      </c>
      <c r="E19" s="618"/>
      <c r="F19" s="42"/>
      <c r="G19" s="54">
        <v>12871979</v>
      </c>
      <c r="H19" s="54">
        <v>12923192</v>
      </c>
      <c r="I19" s="54">
        <v>12757980</v>
      </c>
      <c r="J19" s="54">
        <v>12819224</v>
      </c>
      <c r="K19" s="46">
        <v>13038980</v>
      </c>
      <c r="L19" s="46">
        <v>13125157</v>
      </c>
    </row>
    <row r="20" spans="1:12" s="7" customFormat="1" ht="19.5" customHeight="1">
      <c r="A20" s="55"/>
      <c r="B20" s="53"/>
      <c r="C20" s="618" t="s">
        <v>43</v>
      </c>
      <c r="D20" s="618"/>
      <c r="E20" s="618"/>
      <c r="F20" s="42"/>
      <c r="G20" s="54">
        <v>3480001</v>
      </c>
      <c r="H20" s="54">
        <v>3614423</v>
      </c>
      <c r="I20" s="54">
        <v>3688000</v>
      </c>
      <c r="J20" s="54">
        <v>3684027</v>
      </c>
      <c r="K20" s="46">
        <v>3734000</v>
      </c>
      <c r="L20" s="46">
        <v>3680467</v>
      </c>
    </row>
    <row r="21" spans="1:12" s="7" customFormat="1" ht="19.5" customHeight="1">
      <c r="A21" s="55"/>
      <c r="B21" s="55"/>
      <c r="C21" s="618" t="s">
        <v>44</v>
      </c>
      <c r="D21" s="618"/>
      <c r="E21" s="618"/>
      <c r="F21" s="42"/>
      <c r="G21" s="54">
        <v>117000</v>
      </c>
      <c r="H21" s="54">
        <v>115949</v>
      </c>
      <c r="I21" s="54">
        <v>117000</v>
      </c>
      <c r="J21" s="54">
        <v>88617</v>
      </c>
      <c r="K21" s="46">
        <v>62000</v>
      </c>
      <c r="L21" s="46">
        <v>62489</v>
      </c>
    </row>
    <row r="22" spans="1:12" s="7" customFormat="1" ht="19.5" customHeight="1">
      <c r="A22" s="55"/>
      <c r="B22" s="55"/>
      <c r="C22" s="618" t="s">
        <v>48</v>
      </c>
      <c r="D22" s="618"/>
      <c r="E22" s="618"/>
      <c r="F22" s="42"/>
      <c r="G22" s="54">
        <v>532000</v>
      </c>
      <c r="H22" s="54">
        <v>494098</v>
      </c>
      <c r="I22" s="54">
        <v>785000</v>
      </c>
      <c r="J22" s="54">
        <v>753514</v>
      </c>
      <c r="K22" s="46">
        <v>815000</v>
      </c>
      <c r="L22" s="46">
        <v>697453</v>
      </c>
    </row>
    <row r="23" spans="1:12" s="7" customFormat="1" ht="19.5" customHeight="1">
      <c r="A23" s="55"/>
      <c r="B23" s="55"/>
      <c r="C23" s="618" t="s">
        <v>49</v>
      </c>
      <c r="D23" s="618"/>
      <c r="E23" s="618"/>
      <c r="F23" s="42"/>
      <c r="G23" s="54">
        <v>650000</v>
      </c>
      <c r="H23" s="54">
        <v>671146</v>
      </c>
      <c r="I23" s="54">
        <v>1074000</v>
      </c>
      <c r="J23" s="54">
        <v>1075377</v>
      </c>
      <c r="K23" s="46">
        <v>702000</v>
      </c>
      <c r="L23" s="46">
        <v>709041</v>
      </c>
    </row>
    <row r="24" spans="1:12" s="7" customFormat="1" ht="19.5" customHeight="1">
      <c r="A24" s="55"/>
      <c r="B24" s="55"/>
      <c r="C24" s="618" t="s">
        <v>61</v>
      </c>
      <c r="D24" s="618"/>
      <c r="E24" s="618"/>
      <c r="F24" s="42"/>
      <c r="G24" s="54">
        <v>140000</v>
      </c>
      <c r="H24" s="54">
        <v>135880</v>
      </c>
      <c r="I24" s="54">
        <v>133000</v>
      </c>
      <c r="J24" s="54">
        <v>172394</v>
      </c>
      <c r="K24" s="46">
        <v>146000</v>
      </c>
      <c r="L24" s="46">
        <v>152120</v>
      </c>
    </row>
    <row r="25" spans="1:12" s="7" customFormat="1" ht="19.5" customHeight="1">
      <c r="A25" s="55"/>
      <c r="B25" s="55"/>
      <c r="C25" s="618" t="s">
        <v>64</v>
      </c>
      <c r="D25" s="618"/>
      <c r="E25" s="618"/>
      <c r="F25" s="42"/>
      <c r="G25" s="57">
        <v>1208000</v>
      </c>
      <c r="H25" s="57">
        <v>1112438</v>
      </c>
      <c r="I25" s="57">
        <v>1940000</v>
      </c>
      <c r="J25" s="57">
        <v>1968702</v>
      </c>
      <c r="K25" s="75">
        <v>2157000</v>
      </c>
      <c r="L25" s="75">
        <v>2217396</v>
      </c>
    </row>
    <row r="26" spans="1:12" s="7" customFormat="1" ht="19.5" customHeight="1">
      <c r="A26" s="55"/>
      <c r="B26" s="55"/>
      <c r="C26" s="633" t="s">
        <v>62</v>
      </c>
      <c r="D26" s="634"/>
      <c r="E26" s="634"/>
      <c r="F26" s="42"/>
      <c r="G26" s="54">
        <v>0</v>
      </c>
      <c r="H26" s="54">
        <v>0</v>
      </c>
      <c r="I26" s="54">
        <v>0</v>
      </c>
      <c r="J26" s="54">
        <v>0</v>
      </c>
      <c r="K26" s="46">
        <v>0</v>
      </c>
      <c r="L26" s="46">
        <v>0</v>
      </c>
    </row>
    <row r="27" spans="1:12" s="7" customFormat="1" ht="19.5" customHeight="1">
      <c r="A27" s="55"/>
      <c r="B27" s="55"/>
      <c r="C27" s="618" t="s">
        <v>4</v>
      </c>
      <c r="D27" s="618"/>
      <c r="E27" s="618"/>
      <c r="F27" s="42"/>
      <c r="G27" s="54">
        <v>17301000</v>
      </c>
      <c r="H27" s="54">
        <v>17852882</v>
      </c>
      <c r="I27" s="54">
        <v>18596000</v>
      </c>
      <c r="J27" s="54">
        <v>19458501</v>
      </c>
      <c r="K27" s="46">
        <v>19526000</v>
      </c>
      <c r="L27" s="46">
        <v>20331795</v>
      </c>
    </row>
    <row r="28" spans="1:12" s="7" customFormat="1" ht="19.5" customHeight="1">
      <c r="A28" s="58"/>
      <c r="B28" s="58"/>
      <c r="C28" s="618" t="s">
        <v>47</v>
      </c>
      <c r="D28" s="618"/>
      <c r="E28" s="618"/>
      <c r="F28" s="42"/>
      <c r="G28" s="54">
        <v>82000</v>
      </c>
      <c r="H28" s="54">
        <v>82232</v>
      </c>
      <c r="I28" s="54">
        <v>91000</v>
      </c>
      <c r="J28" s="54">
        <v>91210</v>
      </c>
      <c r="K28" s="46">
        <v>91000</v>
      </c>
      <c r="L28" s="46">
        <v>89890</v>
      </c>
    </row>
    <row r="29" spans="1:12" s="7" customFormat="1" ht="19.5" customHeight="1">
      <c r="A29" s="55"/>
      <c r="B29" s="55"/>
      <c r="C29" s="618" t="s">
        <v>5</v>
      </c>
      <c r="D29" s="618"/>
      <c r="E29" s="618"/>
      <c r="F29" s="42"/>
      <c r="G29" s="54">
        <v>948</v>
      </c>
      <c r="H29" s="54">
        <v>948</v>
      </c>
      <c r="I29" s="54">
        <v>0</v>
      </c>
      <c r="J29" s="54">
        <v>0</v>
      </c>
      <c r="K29" s="46">
        <v>0</v>
      </c>
      <c r="L29" s="46">
        <v>0</v>
      </c>
    </row>
    <row r="30" spans="1:12" s="7" customFormat="1" ht="19.5" customHeight="1">
      <c r="A30" s="55"/>
      <c r="B30" s="55"/>
      <c r="C30" s="635" t="s">
        <v>63</v>
      </c>
      <c r="D30" s="635"/>
      <c r="E30" s="635"/>
      <c r="F30" s="42"/>
      <c r="G30" s="54">
        <v>477000</v>
      </c>
      <c r="H30" s="54">
        <v>491611</v>
      </c>
      <c r="I30" s="54">
        <v>564000</v>
      </c>
      <c r="J30" s="54">
        <v>484639</v>
      </c>
      <c r="K30" s="46">
        <v>625000</v>
      </c>
      <c r="L30" s="46">
        <v>617496</v>
      </c>
    </row>
    <row r="31" spans="1:12" s="7" customFormat="1" ht="19.5" customHeight="1">
      <c r="A31" s="55"/>
      <c r="B31" s="55"/>
      <c r="C31" s="618" t="s">
        <v>57</v>
      </c>
      <c r="D31" s="618"/>
      <c r="E31" s="618"/>
      <c r="F31" s="42"/>
      <c r="G31" s="54">
        <v>5504000</v>
      </c>
      <c r="H31" s="54">
        <v>5610656</v>
      </c>
      <c r="I31" s="54">
        <v>5681000</v>
      </c>
      <c r="J31" s="54">
        <v>5761320</v>
      </c>
      <c r="K31" s="46">
        <v>5742000</v>
      </c>
      <c r="L31" s="46">
        <v>5754349</v>
      </c>
    </row>
    <row r="32" spans="1:12" s="7" customFormat="1" ht="19.5" customHeight="1">
      <c r="A32" s="59"/>
      <c r="B32" s="59"/>
      <c r="C32" s="625" t="s">
        <v>34</v>
      </c>
      <c r="D32" s="625"/>
      <c r="E32" s="625"/>
      <c r="F32" s="42"/>
      <c r="G32" s="54">
        <v>327665</v>
      </c>
      <c r="H32" s="54">
        <v>327665</v>
      </c>
      <c r="I32" s="54">
        <v>326937</v>
      </c>
      <c r="J32" s="54">
        <v>326937</v>
      </c>
      <c r="K32" s="46">
        <v>342277</v>
      </c>
      <c r="L32" s="46">
        <v>342277</v>
      </c>
    </row>
    <row r="33" spans="1:12" s="7" customFormat="1" ht="19.5" customHeight="1">
      <c r="A33" s="59"/>
      <c r="B33" s="59"/>
      <c r="C33" s="618" t="s">
        <v>31</v>
      </c>
      <c r="D33" s="618"/>
      <c r="E33" s="618"/>
      <c r="F33" s="42"/>
      <c r="G33" s="54">
        <v>1337805</v>
      </c>
      <c r="H33" s="54">
        <v>1337805</v>
      </c>
      <c r="I33" s="54">
        <v>3289519</v>
      </c>
      <c r="J33" s="54">
        <v>3315023</v>
      </c>
      <c r="K33" s="46">
        <v>1371316</v>
      </c>
      <c r="L33" s="46">
        <v>1374171</v>
      </c>
    </row>
    <row r="34" spans="1:12" s="7" customFormat="1" ht="19.5" customHeight="1">
      <c r="A34" s="55"/>
      <c r="B34" s="55"/>
      <c r="C34" s="618" t="s">
        <v>6</v>
      </c>
      <c r="D34" s="618"/>
      <c r="E34" s="618"/>
      <c r="F34" s="42"/>
      <c r="G34" s="54">
        <v>24380885</v>
      </c>
      <c r="H34" s="54">
        <v>24554326</v>
      </c>
      <c r="I34" s="54">
        <v>34643741</v>
      </c>
      <c r="J34" s="54">
        <v>35026248</v>
      </c>
      <c r="K34" s="46">
        <v>32608592</v>
      </c>
      <c r="L34" s="46">
        <v>33647750</v>
      </c>
    </row>
    <row r="35" spans="1:12" s="7" customFormat="1" ht="19.5" customHeight="1">
      <c r="A35" s="55"/>
      <c r="B35" s="55"/>
      <c r="C35" s="618" t="s">
        <v>7</v>
      </c>
      <c r="D35" s="618"/>
      <c r="E35" s="618"/>
      <c r="F35" s="42"/>
      <c r="G35" s="54">
        <v>456000</v>
      </c>
      <c r="H35" s="54">
        <v>455770</v>
      </c>
      <c r="I35" s="54">
        <v>456000</v>
      </c>
      <c r="J35" s="54">
        <v>438005</v>
      </c>
      <c r="K35" s="46">
        <v>389000</v>
      </c>
      <c r="L35" s="46">
        <v>394593</v>
      </c>
    </row>
    <row r="36" spans="1:12" s="7" customFormat="1" ht="19.5" customHeight="1">
      <c r="A36" s="55"/>
      <c r="B36" s="55"/>
      <c r="C36" s="618" t="s">
        <v>8</v>
      </c>
      <c r="D36" s="618"/>
      <c r="E36" s="618"/>
      <c r="F36" s="42"/>
      <c r="G36" s="54">
        <v>897615</v>
      </c>
      <c r="H36" s="54">
        <v>864045</v>
      </c>
      <c r="I36" s="54">
        <v>802853</v>
      </c>
      <c r="J36" s="54">
        <v>766812</v>
      </c>
      <c r="K36" s="46">
        <v>782447</v>
      </c>
      <c r="L36" s="46">
        <v>762211</v>
      </c>
    </row>
    <row r="37" spans="1:12" s="7" customFormat="1" ht="19.5" customHeight="1">
      <c r="A37" s="58"/>
      <c r="B37" s="58"/>
      <c r="C37" s="618" t="s">
        <v>9</v>
      </c>
      <c r="D37" s="618"/>
      <c r="E37" s="618"/>
      <c r="F37" s="42"/>
      <c r="G37" s="54">
        <v>4236615</v>
      </c>
      <c r="H37" s="54">
        <v>4170557</v>
      </c>
      <c r="I37" s="54">
        <v>4399644</v>
      </c>
      <c r="J37" s="54">
        <v>4239399</v>
      </c>
      <c r="K37" s="46">
        <v>4316399</v>
      </c>
      <c r="L37" s="46">
        <v>4206645</v>
      </c>
    </row>
    <row r="38" spans="1:12" s="7" customFormat="1" ht="19.5" customHeight="1">
      <c r="A38" s="55"/>
      <c r="B38" s="55"/>
      <c r="C38" s="618" t="s">
        <v>10</v>
      </c>
      <c r="D38" s="618"/>
      <c r="E38" s="618"/>
      <c r="F38" s="42"/>
      <c r="G38" s="54">
        <v>159089929</v>
      </c>
      <c r="H38" s="54">
        <v>149818369</v>
      </c>
      <c r="I38" s="54">
        <v>104302034</v>
      </c>
      <c r="J38" s="54">
        <v>94011312</v>
      </c>
      <c r="K38" s="46">
        <v>90547116</v>
      </c>
      <c r="L38" s="46">
        <v>82774438</v>
      </c>
    </row>
    <row r="39" spans="1:12" s="7" customFormat="1" ht="19.5" customHeight="1">
      <c r="A39" s="59"/>
      <c r="B39" s="59"/>
      <c r="C39" s="618" t="s">
        <v>11</v>
      </c>
      <c r="D39" s="618"/>
      <c r="E39" s="618"/>
      <c r="F39" s="42"/>
      <c r="G39" s="54">
        <v>24547986</v>
      </c>
      <c r="H39" s="54">
        <v>22756430</v>
      </c>
      <c r="I39" s="54">
        <v>24021561</v>
      </c>
      <c r="J39" s="54">
        <v>22230492</v>
      </c>
      <c r="K39" s="46">
        <v>22249731</v>
      </c>
      <c r="L39" s="46">
        <v>20132122</v>
      </c>
    </row>
    <row r="40" spans="1:12" s="7" customFormat="1" ht="19.5" customHeight="1">
      <c r="A40" s="55"/>
      <c r="B40" s="55"/>
      <c r="C40" s="618" t="s">
        <v>12</v>
      </c>
      <c r="D40" s="618"/>
      <c r="E40" s="618"/>
      <c r="F40" s="42"/>
      <c r="G40" s="54">
        <v>1745747</v>
      </c>
      <c r="H40" s="54">
        <v>1576301</v>
      </c>
      <c r="I40" s="54">
        <v>1936504</v>
      </c>
      <c r="J40" s="54">
        <v>2002165</v>
      </c>
      <c r="K40" s="46">
        <v>890012</v>
      </c>
      <c r="L40" s="46">
        <v>574764</v>
      </c>
    </row>
    <row r="41" spans="1:12" s="7" customFormat="1" ht="19.5" customHeight="1">
      <c r="A41" s="55"/>
      <c r="B41" s="55"/>
      <c r="C41" s="618" t="s">
        <v>13</v>
      </c>
      <c r="D41" s="618"/>
      <c r="E41" s="618"/>
      <c r="F41" s="42"/>
      <c r="G41" s="54">
        <v>2177218</v>
      </c>
      <c r="H41" s="54">
        <v>2058737</v>
      </c>
      <c r="I41" s="54">
        <v>2710049</v>
      </c>
      <c r="J41" s="54">
        <v>2642872</v>
      </c>
      <c r="K41" s="46">
        <v>2608239</v>
      </c>
      <c r="L41" s="46">
        <v>2540497</v>
      </c>
    </row>
    <row r="42" spans="1:12" s="7" customFormat="1" ht="19.5" customHeight="1">
      <c r="A42" s="55"/>
      <c r="B42" s="55"/>
      <c r="C42" s="618" t="s">
        <v>14</v>
      </c>
      <c r="D42" s="618"/>
      <c r="E42" s="618"/>
      <c r="F42" s="42"/>
      <c r="G42" s="54">
        <v>14406071</v>
      </c>
      <c r="H42" s="54">
        <v>10252748</v>
      </c>
      <c r="I42" s="54">
        <v>7103424.3</v>
      </c>
      <c r="J42" s="54">
        <v>3551849</v>
      </c>
      <c r="K42" s="46">
        <v>10688842</v>
      </c>
      <c r="L42" s="46">
        <v>8683480</v>
      </c>
    </row>
    <row r="43" spans="1:12" s="7" customFormat="1" ht="19.5" customHeight="1">
      <c r="A43" s="55"/>
      <c r="B43" s="55"/>
      <c r="C43" s="618" t="s">
        <v>15</v>
      </c>
      <c r="D43" s="618"/>
      <c r="E43" s="618"/>
      <c r="F43" s="42"/>
      <c r="G43" s="54">
        <v>9663780</v>
      </c>
      <c r="H43" s="54">
        <v>9663779</v>
      </c>
      <c r="I43" s="54">
        <v>10874879.7</v>
      </c>
      <c r="J43" s="54">
        <v>10874880</v>
      </c>
      <c r="K43" s="46">
        <v>11177211</v>
      </c>
      <c r="L43" s="46">
        <v>11177211</v>
      </c>
    </row>
    <row r="44" spans="1:12" s="7" customFormat="1" ht="19.5" customHeight="1">
      <c r="A44" s="55"/>
      <c r="B44" s="55"/>
      <c r="C44" s="618" t="s">
        <v>16</v>
      </c>
      <c r="D44" s="618"/>
      <c r="E44" s="618"/>
      <c r="F44" s="42"/>
      <c r="G44" s="54">
        <v>6464348</v>
      </c>
      <c r="H44" s="54">
        <v>6329056</v>
      </c>
      <c r="I44" s="54">
        <v>7076171</v>
      </c>
      <c r="J44" s="54">
        <v>7145882</v>
      </c>
      <c r="K44" s="46">
        <v>9896454</v>
      </c>
      <c r="L44" s="46">
        <v>10068789</v>
      </c>
    </row>
    <row r="45" spans="1:12" s="7" customFormat="1" ht="19.5" customHeight="1">
      <c r="A45" s="55"/>
      <c r="B45" s="55"/>
      <c r="C45" s="618" t="s">
        <v>17</v>
      </c>
      <c r="D45" s="618"/>
      <c r="E45" s="618"/>
      <c r="F45" s="42"/>
      <c r="G45" s="54">
        <v>47498600</v>
      </c>
      <c r="H45" s="54">
        <v>38869410</v>
      </c>
      <c r="I45" s="54">
        <v>41417200</v>
      </c>
      <c r="J45" s="54">
        <v>29461800</v>
      </c>
      <c r="K45" s="46">
        <v>40360300</v>
      </c>
      <c r="L45" s="46">
        <v>34406300</v>
      </c>
    </row>
    <row r="46" spans="1:12" s="7" customFormat="1" ht="6" customHeight="1" thickBot="1">
      <c r="A46" s="55"/>
      <c r="B46" s="55"/>
      <c r="C46" s="55"/>
      <c r="D46" s="55"/>
      <c r="E46" s="53"/>
      <c r="F46" s="60"/>
      <c r="G46" s="61"/>
      <c r="H46" s="61"/>
      <c r="I46" s="62"/>
      <c r="J46" s="62"/>
      <c r="K46" s="63"/>
      <c r="L46" s="63"/>
    </row>
    <row r="47" spans="1:12" s="22" customFormat="1" ht="13.5" customHeight="1">
      <c r="A47" s="17" t="s">
        <v>65</v>
      </c>
      <c r="B47" s="18"/>
      <c r="C47" s="18"/>
      <c r="D47" s="18"/>
      <c r="E47" s="19"/>
      <c r="F47" s="19"/>
      <c r="G47" s="20"/>
      <c r="H47" s="20"/>
      <c r="I47" s="20"/>
      <c r="J47" s="20"/>
      <c r="K47" s="21"/>
      <c r="L47" s="21"/>
    </row>
    <row r="48" spans="1:12" s="6" customFormat="1" ht="16.5" customHeight="1">
      <c r="A48" s="23"/>
      <c r="B48" s="1"/>
      <c r="C48" s="1"/>
      <c r="D48" s="1"/>
      <c r="E48" s="24"/>
      <c r="F48" s="24"/>
      <c r="G48" s="25"/>
      <c r="H48" s="25"/>
      <c r="I48" s="25"/>
      <c r="J48" s="25"/>
      <c r="K48" s="26"/>
      <c r="L48" s="27"/>
    </row>
    <row r="49" spans="1:12" s="6" customFormat="1" ht="19.5" customHeight="1">
      <c r="A49" s="1"/>
      <c r="B49" s="1"/>
      <c r="C49" s="1"/>
      <c r="D49" s="1"/>
      <c r="E49" s="24"/>
      <c r="F49" s="24"/>
      <c r="G49" s="25"/>
      <c r="H49" s="25"/>
      <c r="I49" s="25"/>
      <c r="J49" s="25"/>
      <c r="K49" s="26"/>
      <c r="L49" s="27"/>
    </row>
    <row r="50" spans="1:12" s="6" customFormat="1" ht="24" customHeight="1">
      <c r="A50" s="1"/>
      <c r="B50" s="1"/>
      <c r="C50" s="1"/>
      <c r="D50" s="1"/>
      <c r="E50" s="24"/>
      <c r="F50" s="24"/>
      <c r="G50" s="25"/>
      <c r="H50" s="25"/>
      <c r="I50" s="25"/>
      <c r="J50" s="25"/>
      <c r="K50" s="26"/>
      <c r="L50" s="27"/>
    </row>
    <row r="51" spans="1:12" s="7" customFormat="1" ht="24.75" customHeight="1">
      <c r="A51" s="28"/>
      <c r="B51" s="28"/>
      <c r="C51" s="28"/>
      <c r="D51" s="28"/>
      <c r="E51" s="29"/>
      <c r="F51" s="29"/>
      <c r="G51" s="30"/>
      <c r="H51" s="30"/>
      <c r="I51" s="30"/>
      <c r="J51" s="30"/>
      <c r="K51" s="31"/>
      <c r="L51" s="31"/>
    </row>
    <row r="52" spans="1:12" s="7" customFormat="1" ht="15" customHeight="1" thickBot="1">
      <c r="A52" s="8"/>
      <c r="B52" s="8"/>
      <c r="C52" s="8"/>
      <c r="D52" s="8"/>
      <c r="E52" s="8"/>
      <c r="F52" s="8"/>
      <c r="G52" s="9"/>
      <c r="H52" s="9"/>
      <c r="I52" s="9"/>
      <c r="J52" s="9"/>
      <c r="K52" s="10"/>
      <c r="L52" s="32" t="s">
        <v>35</v>
      </c>
    </row>
    <row r="53" spans="1:12" s="11" customFormat="1" ht="18" customHeight="1">
      <c r="A53" s="621" t="s">
        <v>0</v>
      </c>
      <c r="B53" s="621"/>
      <c r="C53" s="621"/>
      <c r="D53" s="621"/>
      <c r="E53" s="621"/>
      <c r="F53" s="622"/>
      <c r="G53" s="619" t="s">
        <v>66</v>
      </c>
      <c r="H53" s="620"/>
      <c r="I53" s="619" t="s">
        <v>67</v>
      </c>
      <c r="J53" s="620"/>
      <c r="K53" s="628" t="s">
        <v>68</v>
      </c>
      <c r="L53" s="629"/>
    </row>
    <row r="54" spans="1:12" s="11" customFormat="1" ht="21.75" customHeight="1">
      <c r="A54" s="623"/>
      <c r="B54" s="623"/>
      <c r="C54" s="623"/>
      <c r="D54" s="623"/>
      <c r="E54" s="623"/>
      <c r="F54" s="624"/>
      <c r="G54" s="13" t="s">
        <v>1</v>
      </c>
      <c r="H54" s="12" t="s">
        <v>2</v>
      </c>
      <c r="I54" s="13" t="s">
        <v>1</v>
      </c>
      <c r="J54" s="12" t="s">
        <v>2</v>
      </c>
      <c r="K54" s="15" t="s">
        <v>1</v>
      </c>
      <c r="L54" s="16" t="s">
        <v>2</v>
      </c>
    </row>
    <row r="55" spans="1:12" s="7" customFormat="1" ht="6" customHeight="1">
      <c r="A55" s="55"/>
      <c r="B55" s="55"/>
      <c r="C55" s="55"/>
      <c r="D55" s="55"/>
      <c r="E55" s="64"/>
      <c r="F55" s="42"/>
      <c r="G55" s="46"/>
      <c r="H55" s="46"/>
      <c r="I55" s="46"/>
      <c r="J55" s="46"/>
      <c r="K55" s="46"/>
      <c r="L55" s="46"/>
    </row>
    <row r="56" spans="2:12" s="47" customFormat="1" ht="19.5" customHeight="1">
      <c r="B56" s="637" t="s">
        <v>55</v>
      </c>
      <c r="C56" s="637"/>
      <c r="D56" s="637"/>
      <c r="E56" s="637"/>
      <c r="F56" s="45"/>
      <c r="G56" s="46">
        <v>216858700</v>
      </c>
      <c r="H56" s="46">
        <v>218540828</v>
      </c>
      <c r="I56" s="46">
        <v>223452200</v>
      </c>
      <c r="J56" s="46">
        <v>225271683</v>
      </c>
      <c r="K56" s="46">
        <v>226078696</v>
      </c>
      <c r="L56" s="46">
        <v>225869804</v>
      </c>
    </row>
    <row r="57" spans="1:12" s="6" customFormat="1" ht="19.5" customHeight="1">
      <c r="A57" s="55"/>
      <c r="B57" s="53"/>
      <c r="C57" s="618" t="s">
        <v>18</v>
      </c>
      <c r="D57" s="618"/>
      <c r="E57" s="618"/>
      <c r="F57" s="42"/>
      <c r="G57" s="54">
        <v>74321000</v>
      </c>
      <c r="H57" s="54">
        <v>76285748</v>
      </c>
      <c r="I57" s="54">
        <v>75315000</v>
      </c>
      <c r="J57" s="54">
        <v>78302276</v>
      </c>
      <c r="K57" s="46">
        <v>75920000</v>
      </c>
      <c r="L57" s="46">
        <v>77354252</v>
      </c>
    </row>
    <row r="58" spans="1:12" s="6" customFormat="1" ht="19.5" customHeight="1">
      <c r="A58" s="55"/>
      <c r="B58" s="53"/>
      <c r="C58" s="638" t="s">
        <v>60</v>
      </c>
      <c r="D58" s="638"/>
      <c r="E58" s="638"/>
      <c r="F58" s="42"/>
      <c r="G58" s="54">
        <v>212000</v>
      </c>
      <c r="H58" s="54">
        <v>264473</v>
      </c>
      <c r="I58" s="54">
        <v>186000</v>
      </c>
      <c r="J58" s="54">
        <v>266914</v>
      </c>
      <c r="K58" s="46">
        <v>221000</v>
      </c>
      <c r="L58" s="46">
        <v>321337</v>
      </c>
    </row>
    <row r="59" spans="1:12" s="6" customFormat="1" ht="19.5" customHeight="1">
      <c r="A59" s="55"/>
      <c r="B59" s="53"/>
      <c r="C59" s="618" t="s">
        <v>32</v>
      </c>
      <c r="D59" s="618"/>
      <c r="E59" s="618"/>
      <c r="F59" s="42"/>
      <c r="G59" s="54">
        <v>69204000</v>
      </c>
      <c r="H59" s="54">
        <v>68677403</v>
      </c>
      <c r="I59" s="54">
        <v>71166000</v>
      </c>
      <c r="J59" s="54">
        <v>70094335</v>
      </c>
      <c r="K59" s="46">
        <v>71961000</v>
      </c>
      <c r="L59" s="46">
        <v>70898440</v>
      </c>
    </row>
    <row r="60" spans="1:12" s="6" customFormat="1" ht="19.5" customHeight="1">
      <c r="A60" s="55"/>
      <c r="B60" s="53"/>
      <c r="C60" s="636" t="s">
        <v>59</v>
      </c>
      <c r="D60" s="636"/>
      <c r="E60" s="636"/>
      <c r="F60" s="42"/>
      <c r="G60" s="54">
        <v>10502000</v>
      </c>
      <c r="H60" s="54">
        <v>10397354</v>
      </c>
      <c r="I60" s="54">
        <v>10581000</v>
      </c>
      <c r="J60" s="54">
        <v>10525978</v>
      </c>
      <c r="K60" s="46">
        <v>11166000</v>
      </c>
      <c r="L60" s="46">
        <v>11025888</v>
      </c>
    </row>
    <row r="61" spans="1:12" s="6" customFormat="1" ht="19.5" customHeight="1">
      <c r="A61" s="55"/>
      <c r="B61" s="53"/>
      <c r="C61" s="618" t="s">
        <v>19</v>
      </c>
      <c r="D61" s="618"/>
      <c r="E61" s="618"/>
      <c r="F61" s="42"/>
      <c r="G61" s="54">
        <v>348700</v>
      </c>
      <c r="H61" s="54">
        <v>331451</v>
      </c>
      <c r="I61" s="54">
        <v>320200</v>
      </c>
      <c r="J61" s="54">
        <v>307291</v>
      </c>
      <c r="K61" s="46">
        <v>362874</v>
      </c>
      <c r="L61" s="46">
        <v>341230</v>
      </c>
    </row>
    <row r="62" spans="1:12" s="6" customFormat="1" ht="19.5" customHeight="1">
      <c r="A62" s="55"/>
      <c r="B62" s="53"/>
      <c r="C62" s="618" t="s">
        <v>20</v>
      </c>
      <c r="D62" s="618"/>
      <c r="E62" s="618"/>
      <c r="F62" s="42"/>
      <c r="G62" s="54">
        <v>168000</v>
      </c>
      <c r="H62" s="54">
        <v>165084</v>
      </c>
      <c r="I62" s="54">
        <v>167000</v>
      </c>
      <c r="J62" s="54">
        <v>164777</v>
      </c>
      <c r="K62" s="46">
        <v>172000</v>
      </c>
      <c r="L62" s="46">
        <v>170382</v>
      </c>
    </row>
    <row r="63" spans="1:12" s="6" customFormat="1" ht="19.5" customHeight="1">
      <c r="A63" s="55"/>
      <c r="B63" s="53"/>
      <c r="C63" s="618" t="s">
        <v>21</v>
      </c>
      <c r="D63" s="618"/>
      <c r="E63" s="618"/>
      <c r="F63" s="42"/>
      <c r="G63" s="54">
        <v>704000</v>
      </c>
      <c r="H63" s="54">
        <v>689957</v>
      </c>
      <c r="I63" s="54">
        <v>627000</v>
      </c>
      <c r="J63" s="54">
        <v>637177</v>
      </c>
      <c r="K63" s="46">
        <v>828724</v>
      </c>
      <c r="L63" s="46">
        <v>823538</v>
      </c>
    </row>
    <row r="64" spans="1:12" s="6" customFormat="1" ht="19.5" customHeight="1">
      <c r="A64" s="55"/>
      <c r="B64" s="53"/>
      <c r="C64" s="618" t="s">
        <v>22</v>
      </c>
      <c r="D64" s="618"/>
      <c r="E64" s="618"/>
      <c r="F64" s="42"/>
      <c r="G64" s="54">
        <v>91000</v>
      </c>
      <c r="H64" s="54">
        <v>90511</v>
      </c>
      <c r="I64" s="54">
        <v>46000</v>
      </c>
      <c r="J64" s="54">
        <v>45479</v>
      </c>
      <c r="K64" s="46">
        <v>0</v>
      </c>
      <c r="L64" s="46">
        <v>0</v>
      </c>
    </row>
    <row r="65" spans="1:12" s="6" customFormat="1" ht="19.5" customHeight="1">
      <c r="A65" s="55"/>
      <c r="B65" s="53"/>
      <c r="C65" s="618" t="s">
        <v>23</v>
      </c>
      <c r="D65" s="618"/>
      <c r="E65" s="618"/>
      <c r="F65" s="42"/>
      <c r="G65" s="54">
        <v>65000</v>
      </c>
      <c r="H65" s="54">
        <v>77164</v>
      </c>
      <c r="I65" s="54">
        <v>73000</v>
      </c>
      <c r="J65" s="54">
        <v>84794</v>
      </c>
      <c r="K65" s="46">
        <v>62000</v>
      </c>
      <c r="L65" s="46">
        <v>70350</v>
      </c>
    </row>
    <row r="66" spans="1:12" s="6" customFormat="1" ht="19.5" customHeight="1">
      <c r="A66" s="55"/>
      <c r="B66" s="53"/>
      <c r="C66" s="618" t="s">
        <v>24</v>
      </c>
      <c r="D66" s="618"/>
      <c r="E66" s="618"/>
      <c r="F66" s="42"/>
      <c r="G66" s="54">
        <v>6000</v>
      </c>
      <c r="H66" s="54">
        <v>5207</v>
      </c>
      <c r="I66" s="54">
        <v>6000</v>
      </c>
      <c r="J66" s="54">
        <v>5168</v>
      </c>
      <c r="K66" s="46">
        <v>6000</v>
      </c>
      <c r="L66" s="46">
        <v>5120</v>
      </c>
    </row>
    <row r="67" spans="1:12" s="6" customFormat="1" ht="19.5" customHeight="1">
      <c r="A67" s="55"/>
      <c r="B67" s="53"/>
      <c r="C67" s="618" t="s">
        <v>25</v>
      </c>
      <c r="D67" s="618"/>
      <c r="E67" s="618"/>
      <c r="F67" s="42"/>
      <c r="G67" s="54">
        <v>13181000</v>
      </c>
      <c r="H67" s="54">
        <v>13505018</v>
      </c>
      <c r="I67" s="54">
        <v>16047000</v>
      </c>
      <c r="J67" s="54">
        <v>15920337</v>
      </c>
      <c r="K67" s="46">
        <v>18562000</v>
      </c>
      <c r="L67" s="46">
        <v>18041011</v>
      </c>
    </row>
    <row r="68" spans="1:12" s="6" customFormat="1" ht="19.5" customHeight="1">
      <c r="A68" s="55"/>
      <c r="B68" s="53"/>
      <c r="C68" s="618" t="s">
        <v>26</v>
      </c>
      <c r="D68" s="618"/>
      <c r="E68" s="618"/>
      <c r="F68" s="42"/>
      <c r="G68" s="54">
        <v>463000</v>
      </c>
      <c r="H68" s="54">
        <v>462196</v>
      </c>
      <c r="I68" s="54">
        <v>417000</v>
      </c>
      <c r="J68" s="54">
        <v>417543</v>
      </c>
      <c r="K68" s="46">
        <v>421098</v>
      </c>
      <c r="L68" s="46">
        <v>423575</v>
      </c>
    </row>
    <row r="69" spans="1:12" s="6" customFormat="1" ht="19.5" customHeight="1">
      <c r="A69" s="55"/>
      <c r="B69" s="53"/>
      <c r="C69" s="618" t="s">
        <v>50</v>
      </c>
      <c r="D69" s="618"/>
      <c r="E69" s="618"/>
      <c r="F69" s="42"/>
      <c r="G69" s="54">
        <v>0</v>
      </c>
      <c r="H69" s="54">
        <v>0</v>
      </c>
      <c r="I69" s="54">
        <v>0</v>
      </c>
      <c r="J69" s="54">
        <v>0</v>
      </c>
      <c r="K69" s="46">
        <v>0</v>
      </c>
      <c r="L69" s="46">
        <v>0</v>
      </c>
    </row>
    <row r="70" spans="1:12" s="6" customFormat="1" ht="19.5" customHeight="1">
      <c r="A70" s="55"/>
      <c r="B70" s="53"/>
      <c r="C70" s="618" t="s">
        <v>58</v>
      </c>
      <c r="D70" s="618"/>
      <c r="E70" s="618"/>
      <c r="F70" s="42"/>
      <c r="G70" s="54">
        <v>47593000</v>
      </c>
      <c r="H70" s="54">
        <v>47589262</v>
      </c>
      <c r="I70" s="54">
        <v>48501000</v>
      </c>
      <c r="J70" s="54">
        <v>48499614</v>
      </c>
      <c r="K70" s="46">
        <v>46396000</v>
      </c>
      <c r="L70" s="46">
        <v>46394681</v>
      </c>
    </row>
    <row r="71" spans="1:12" s="6" customFormat="1" ht="19.5" customHeight="1">
      <c r="A71" s="55"/>
      <c r="B71" s="53"/>
      <c r="C71" s="618" t="s">
        <v>51</v>
      </c>
      <c r="D71" s="618"/>
      <c r="E71" s="618"/>
      <c r="F71" s="42"/>
      <c r="G71" s="54">
        <v>0</v>
      </c>
      <c r="H71" s="54">
        <v>0</v>
      </c>
      <c r="I71" s="54">
        <v>0</v>
      </c>
      <c r="J71" s="54">
        <v>0</v>
      </c>
      <c r="K71" s="46">
        <v>0</v>
      </c>
      <c r="L71" s="46">
        <v>0</v>
      </c>
    </row>
    <row r="72" spans="1:12" s="6" customFormat="1" ht="11.25" customHeight="1">
      <c r="A72" s="55"/>
      <c r="B72" s="53"/>
      <c r="C72" s="53"/>
      <c r="D72" s="53"/>
      <c r="E72" s="53"/>
      <c r="F72" s="42"/>
      <c r="G72" s="65"/>
      <c r="H72" s="65"/>
      <c r="I72" s="72"/>
      <c r="J72" s="72"/>
      <c r="K72" s="74"/>
      <c r="L72" s="74"/>
    </row>
    <row r="73" spans="2:12" s="51" customFormat="1" ht="19.5" customHeight="1">
      <c r="B73" s="637" t="s">
        <v>56</v>
      </c>
      <c r="C73" s="637"/>
      <c r="D73" s="637"/>
      <c r="E73" s="637"/>
      <c r="F73" s="45"/>
      <c r="G73" s="46">
        <v>60520113</v>
      </c>
      <c r="H73" s="46">
        <v>58074616</v>
      </c>
      <c r="I73" s="44">
        <v>64225716</v>
      </c>
      <c r="J73" s="44">
        <v>61027850</v>
      </c>
      <c r="K73" s="44">
        <f>K74+K77+K80</f>
        <v>67131218</v>
      </c>
      <c r="L73" s="44">
        <f>L74+L77+L80</f>
        <v>63914109</v>
      </c>
    </row>
    <row r="74" spans="1:12" s="7" customFormat="1" ht="19.5" customHeight="1">
      <c r="A74" s="55"/>
      <c r="B74" s="53"/>
      <c r="C74" s="618" t="s">
        <v>27</v>
      </c>
      <c r="D74" s="618"/>
      <c r="E74" s="618"/>
      <c r="F74" s="42"/>
      <c r="G74" s="54">
        <v>10235656</v>
      </c>
      <c r="H74" s="54">
        <v>10148076</v>
      </c>
      <c r="I74" s="54">
        <v>14514970</v>
      </c>
      <c r="J74" s="54">
        <v>14140445</v>
      </c>
      <c r="K74" s="46">
        <v>17918147</v>
      </c>
      <c r="L74" s="46">
        <v>18374676</v>
      </c>
    </row>
    <row r="75" spans="1:12" s="7" customFormat="1" ht="19.5" customHeight="1">
      <c r="A75" s="55"/>
      <c r="B75" s="53"/>
      <c r="C75" s="53"/>
      <c r="D75" s="618" t="s">
        <v>45</v>
      </c>
      <c r="E75" s="618"/>
      <c r="F75" s="42"/>
      <c r="G75" s="54">
        <v>9280365</v>
      </c>
      <c r="H75" s="54">
        <v>9220539</v>
      </c>
      <c r="I75" s="54">
        <v>11157670</v>
      </c>
      <c r="J75" s="54">
        <v>10783145</v>
      </c>
      <c r="K75" s="46">
        <v>9242206</v>
      </c>
      <c r="L75" s="46">
        <v>9709741</v>
      </c>
    </row>
    <row r="76" spans="1:12" s="7" customFormat="1" ht="19.5" customHeight="1">
      <c r="A76" s="58"/>
      <c r="B76" s="66"/>
      <c r="C76" s="66"/>
      <c r="D76" s="618" t="s">
        <v>46</v>
      </c>
      <c r="E76" s="618"/>
      <c r="F76" s="42"/>
      <c r="G76" s="54">
        <v>955291</v>
      </c>
      <c r="H76" s="54">
        <v>927537</v>
      </c>
      <c r="I76" s="54">
        <v>3357300</v>
      </c>
      <c r="J76" s="54">
        <v>3355370</v>
      </c>
      <c r="K76" s="46">
        <v>8675941</v>
      </c>
      <c r="L76" s="46">
        <v>8664935</v>
      </c>
    </row>
    <row r="77" spans="1:12" s="7" customFormat="1" ht="19.5" customHeight="1">
      <c r="A77" s="55"/>
      <c r="B77" s="53"/>
      <c r="C77" s="618" t="s">
        <v>28</v>
      </c>
      <c r="D77" s="618"/>
      <c r="E77" s="618"/>
      <c r="F77" s="42"/>
      <c r="G77" s="54">
        <v>15345739</v>
      </c>
      <c r="H77" s="54">
        <v>15395731</v>
      </c>
      <c r="I77" s="54">
        <v>15454446</v>
      </c>
      <c r="J77" s="54">
        <v>15402435</v>
      </c>
      <c r="K77" s="46">
        <v>15361107</v>
      </c>
      <c r="L77" s="46">
        <v>15252261</v>
      </c>
    </row>
    <row r="78" spans="1:12" s="7" customFormat="1" ht="19.5" customHeight="1">
      <c r="A78" s="55"/>
      <c r="B78" s="53"/>
      <c r="C78" s="53"/>
      <c r="D78" s="618" t="s">
        <v>45</v>
      </c>
      <c r="E78" s="618"/>
      <c r="F78" s="42"/>
      <c r="G78" s="54">
        <v>12560778</v>
      </c>
      <c r="H78" s="54">
        <v>12738986</v>
      </c>
      <c r="I78" s="54">
        <v>12657589</v>
      </c>
      <c r="J78" s="54">
        <v>12646912</v>
      </c>
      <c r="K78" s="46">
        <v>12792426</v>
      </c>
      <c r="L78" s="46">
        <v>12729982</v>
      </c>
    </row>
    <row r="79" spans="1:12" s="7" customFormat="1" ht="19.5" customHeight="1">
      <c r="A79" s="55"/>
      <c r="B79" s="53"/>
      <c r="C79" s="53"/>
      <c r="D79" s="618" t="s">
        <v>46</v>
      </c>
      <c r="E79" s="618"/>
      <c r="F79" s="42"/>
      <c r="G79" s="54">
        <v>2784961</v>
      </c>
      <c r="H79" s="54">
        <v>2656744</v>
      </c>
      <c r="I79" s="54">
        <v>2796857</v>
      </c>
      <c r="J79" s="54">
        <v>2755523</v>
      </c>
      <c r="K79" s="46">
        <v>2568681</v>
      </c>
      <c r="L79" s="46">
        <v>2522279</v>
      </c>
    </row>
    <row r="80" spans="1:12" s="7" customFormat="1" ht="19.5" customHeight="1">
      <c r="A80" s="55"/>
      <c r="B80" s="53"/>
      <c r="C80" s="618" t="s">
        <v>29</v>
      </c>
      <c r="D80" s="618"/>
      <c r="E80" s="618"/>
      <c r="F80" s="42"/>
      <c r="G80" s="54">
        <v>34938718</v>
      </c>
      <c r="H80" s="54">
        <v>32530809</v>
      </c>
      <c r="I80" s="54">
        <v>34256300</v>
      </c>
      <c r="J80" s="54">
        <v>31484970</v>
      </c>
      <c r="K80" s="46">
        <v>33851964</v>
      </c>
      <c r="L80" s="46">
        <v>30287172</v>
      </c>
    </row>
    <row r="81" spans="1:12" s="7" customFormat="1" ht="19.5" customHeight="1">
      <c r="A81" s="55"/>
      <c r="B81" s="53"/>
      <c r="C81" s="53"/>
      <c r="D81" s="618" t="s">
        <v>45</v>
      </c>
      <c r="E81" s="618"/>
      <c r="F81" s="42"/>
      <c r="G81" s="54">
        <v>21557067</v>
      </c>
      <c r="H81" s="54">
        <v>21762156</v>
      </c>
      <c r="I81" s="54">
        <v>21076160</v>
      </c>
      <c r="J81" s="54">
        <v>21028191</v>
      </c>
      <c r="K81" s="46">
        <v>21361834</v>
      </c>
      <c r="L81" s="46">
        <v>21061130</v>
      </c>
    </row>
    <row r="82" spans="1:12" s="7" customFormat="1" ht="19.5" customHeight="1">
      <c r="A82" s="55"/>
      <c r="B82" s="53"/>
      <c r="C82" s="53"/>
      <c r="D82" s="618" t="s">
        <v>46</v>
      </c>
      <c r="E82" s="618"/>
      <c r="F82" s="42"/>
      <c r="G82" s="54">
        <v>13381651</v>
      </c>
      <c r="H82" s="54">
        <v>10768653</v>
      </c>
      <c r="I82" s="54">
        <v>13180140</v>
      </c>
      <c r="J82" s="54">
        <v>10456779</v>
      </c>
      <c r="K82" s="46">
        <v>12490130</v>
      </c>
      <c r="L82" s="46">
        <v>9226042</v>
      </c>
    </row>
    <row r="83" spans="1:12" s="7" customFormat="1" ht="6" customHeight="1" thickBot="1">
      <c r="A83" s="67"/>
      <c r="B83" s="67"/>
      <c r="C83" s="67"/>
      <c r="D83" s="67"/>
      <c r="E83" s="68"/>
      <c r="F83" s="60"/>
      <c r="G83" s="69"/>
      <c r="H83" s="69"/>
      <c r="I83" s="70"/>
      <c r="J83" s="70"/>
      <c r="K83" s="71"/>
      <c r="L83" s="71"/>
    </row>
    <row r="84" spans="1:12" s="22" customFormat="1" ht="18" customHeight="1">
      <c r="A84" s="29"/>
      <c r="B84" s="29"/>
      <c r="C84" s="29"/>
      <c r="D84" s="29"/>
      <c r="E84" s="33"/>
      <c r="F84" s="34"/>
      <c r="K84" s="35"/>
      <c r="L84" s="35"/>
    </row>
  </sheetData>
  <sheetProtection/>
  <mergeCells count="68">
    <mergeCell ref="B73:E73"/>
    <mergeCell ref="D76:E76"/>
    <mergeCell ref="C74:E74"/>
    <mergeCell ref="D75:E75"/>
    <mergeCell ref="D81:E81"/>
    <mergeCell ref="D82:E82"/>
    <mergeCell ref="C77:E77"/>
    <mergeCell ref="D78:E78"/>
    <mergeCell ref="D79:E79"/>
    <mergeCell ref="C80:E80"/>
    <mergeCell ref="C66:E66"/>
    <mergeCell ref="C44:E44"/>
    <mergeCell ref="C42:E42"/>
    <mergeCell ref="C61:E61"/>
    <mergeCell ref="C45:E45"/>
    <mergeCell ref="C59:E59"/>
    <mergeCell ref="C62:E62"/>
    <mergeCell ref="C63:E63"/>
    <mergeCell ref="C64:E64"/>
    <mergeCell ref="C57:E57"/>
    <mergeCell ref="C71:E71"/>
    <mergeCell ref="C70:E70"/>
    <mergeCell ref="C60:E60"/>
    <mergeCell ref="C65:E65"/>
    <mergeCell ref="C67:E67"/>
    <mergeCell ref="C43:E43"/>
    <mergeCell ref="B56:E56"/>
    <mergeCell ref="C68:E68"/>
    <mergeCell ref="C69:E69"/>
    <mergeCell ref="C58:E58"/>
    <mergeCell ref="C23:E23"/>
    <mergeCell ref="C34:E34"/>
    <mergeCell ref="C33:E33"/>
    <mergeCell ref="C28:E28"/>
    <mergeCell ref="C24:E24"/>
    <mergeCell ref="C26:E26"/>
    <mergeCell ref="C30:E30"/>
    <mergeCell ref="C25:E25"/>
    <mergeCell ref="C41:E41"/>
    <mergeCell ref="C38:E38"/>
    <mergeCell ref="C31:E31"/>
    <mergeCell ref="A1:E1"/>
    <mergeCell ref="B8:E8"/>
    <mergeCell ref="B10:E10"/>
    <mergeCell ref="C11:E11"/>
    <mergeCell ref="A2:L2"/>
    <mergeCell ref="C21:E21"/>
    <mergeCell ref="C22:E22"/>
    <mergeCell ref="I5:J5"/>
    <mergeCell ref="A3:L3"/>
    <mergeCell ref="A5:F6"/>
    <mergeCell ref="K5:L5"/>
    <mergeCell ref="K53:L53"/>
    <mergeCell ref="C37:E37"/>
    <mergeCell ref="C27:E27"/>
    <mergeCell ref="G5:H5"/>
    <mergeCell ref="G53:H53"/>
    <mergeCell ref="D12:E12"/>
    <mergeCell ref="D19:E19"/>
    <mergeCell ref="C20:E20"/>
    <mergeCell ref="I53:J53"/>
    <mergeCell ref="A53:F54"/>
    <mergeCell ref="C29:E29"/>
    <mergeCell ref="C32:E32"/>
    <mergeCell ref="C35:E35"/>
    <mergeCell ref="C36:E36"/>
    <mergeCell ref="C39:E39"/>
    <mergeCell ref="C40:E40"/>
  </mergeCells>
  <printOptions/>
  <pageMargins left="0.6692913385826772" right="0.6692913385826772" top="0.3937007874015748" bottom="0.6692913385826772" header="0.31496062992125984" footer="0"/>
  <pageSetup blackAndWhite="1" fitToHeight="2" horizontalDpi="600" verticalDpi="600" orientation="portrait" pageOrder="overThenDown" paperSize="9" scale="92" r:id="rId1"/>
  <rowBreaks count="1" manualBreakCount="1">
    <brk id="4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view="pageBreakPreview" zoomScaleNormal="85" zoomScaleSheetLayoutView="100" zoomScalePageLayoutView="0" workbookViewId="0" topLeftCell="E4">
      <selection activeCell="P19" sqref="P19"/>
    </sheetView>
  </sheetViews>
  <sheetFormatPr defaultColWidth="9.00390625" defaultRowHeight="13.5"/>
  <cols>
    <col min="1" max="1" width="0.875" style="534" customWidth="1"/>
    <col min="2" max="2" width="12.625" style="536" customWidth="1"/>
    <col min="3" max="3" width="0.875" style="536" customWidth="1"/>
    <col min="4" max="4" width="10.625" style="536" customWidth="1"/>
    <col min="5" max="5" width="14.625" style="536" customWidth="1"/>
    <col min="6" max="6" width="10.625" style="535" customWidth="1"/>
    <col min="7" max="7" width="14.625" style="535" customWidth="1"/>
    <col min="8" max="8" width="10.625" style="535" customWidth="1"/>
    <col min="9" max="9" width="14.625" style="535" customWidth="1"/>
    <col min="10" max="10" width="12.125" style="535" customWidth="1"/>
    <col min="11" max="11" width="15.125" style="535" customWidth="1"/>
    <col min="12" max="12" width="12.125" style="535" customWidth="1"/>
    <col min="13" max="13" width="15.125" style="534" customWidth="1"/>
    <col min="14" max="14" width="12.125" style="534" customWidth="1"/>
    <col min="15" max="15" width="15.125" style="534" customWidth="1"/>
    <col min="16" max="16384" width="9.00390625" style="534" customWidth="1"/>
  </cols>
  <sheetData>
    <row r="1" spans="2:13" ht="33" customHeight="1">
      <c r="B1" s="740"/>
      <c r="C1" s="740"/>
      <c r="D1" s="740"/>
      <c r="E1" s="575"/>
      <c r="F1" s="538"/>
      <c r="G1" s="538"/>
      <c r="H1" s="538"/>
      <c r="I1" s="538"/>
      <c r="J1" s="538"/>
      <c r="K1" s="538"/>
      <c r="L1" s="538"/>
      <c r="M1" s="538"/>
    </row>
    <row r="2" spans="2:13" ht="24.75" customHeight="1">
      <c r="B2" s="741" t="s">
        <v>384</v>
      </c>
      <c r="C2" s="741"/>
      <c r="D2" s="741"/>
      <c r="E2" s="741"/>
      <c r="F2" s="741"/>
      <c r="G2" s="741"/>
      <c r="H2" s="741"/>
      <c r="I2" s="741"/>
      <c r="J2" s="538"/>
      <c r="K2" s="539"/>
      <c r="L2" s="538"/>
      <c r="M2" s="538"/>
    </row>
    <row r="3" spans="2:20" ht="14.25" customHeight="1">
      <c r="B3" s="540"/>
      <c r="C3" s="540"/>
      <c r="D3" s="540"/>
      <c r="E3" s="540"/>
      <c r="F3" s="539"/>
      <c r="G3" s="539"/>
      <c r="H3" s="538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</row>
    <row r="4" ht="14.25" thickBot="1">
      <c r="O4" s="574" t="s">
        <v>383</v>
      </c>
    </row>
    <row r="5" spans="1:15" ht="21.75" customHeight="1">
      <c r="A5" s="573"/>
      <c r="B5" s="745" t="s">
        <v>382</v>
      </c>
      <c r="C5" s="572"/>
      <c r="D5" s="747" t="s">
        <v>381</v>
      </c>
      <c r="E5" s="751" t="s">
        <v>380</v>
      </c>
      <c r="F5" s="749" t="s">
        <v>379</v>
      </c>
      <c r="G5" s="750"/>
      <c r="H5" s="738" t="s">
        <v>378</v>
      </c>
      <c r="I5" s="739"/>
      <c r="J5" s="742" t="s">
        <v>377</v>
      </c>
      <c r="K5" s="742"/>
      <c r="L5" s="743" t="s">
        <v>376</v>
      </c>
      <c r="M5" s="744"/>
      <c r="N5" s="737" t="s">
        <v>375</v>
      </c>
      <c r="O5" s="737"/>
    </row>
    <row r="6" spans="1:15" ht="25.5" customHeight="1">
      <c r="A6" s="571"/>
      <c r="B6" s="746"/>
      <c r="C6" s="570"/>
      <c r="D6" s="748"/>
      <c r="E6" s="752"/>
      <c r="F6" s="569" t="s">
        <v>371</v>
      </c>
      <c r="G6" s="566" t="s">
        <v>373</v>
      </c>
      <c r="H6" s="566" t="s">
        <v>371</v>
      </c>
      <c r="I6" s="568" t="s">
        <v>374</v>
      </c>
      <c r="J6" s="567" t="s">
        <v>371</v>
      </c>
      <c r="K6" s="566" t="s">
        <v>373</v>
      </c>
      <c r="L6" s="566" t="s">
        <v>371</v>
      </c>
      <c r="M6" s="565" t="s">
        <v>372</v>
      </c>
      <c r="N6" s="564" t="s">
        <v>371</v>
      </c>
      <c r="O6" s="564" t="s">
        <v>370</v>
      </c>
    </row>
    <row r="7" spans="1:13" ht="6" customHeight="1">
      <c r="A7" s="563"/>
      <c r="B7" s="561"/>
      <c r="C7" s="562"/>
      <c r="D7" s="561"/>
      <c r="E7" s="539"/>
      <c r="F7" s="552"/>
      <c r="G7" s="552"/>
      <c r="H7" s="552"/>
      <c r="I7" s="552"/>
      <c r="J7" s="552"/>
      <c r="K7" s="552"/>
      <c r="L7" s="552"/>
      <c r="M7" s="552"/>
    </row>
    <row r="8" spans="1:15" ht="21.75" customHeight="1">
      <c r="A8" s="557"/>
      <c r="B8" s="539" t="s">
        <v>369</v>
      </c>
      <c r="C8" s="556"/>
      <c r="D8" s="552">
        <v>146997</v>
      </c>
      <c r="E8" s="552">
        <v>548160387</v>
      </c>
      <c r="F8" s="552">
        <v>25651</v>
      </c>
      <c r="G8" s="551">
        <v>74260130</v>
      </c>
      <c r="H8" s="560">
        <v>10826</v>
      </c>
      <c r="I8" s="554">
        <v>35499955</v>
      </c>
      <c r="J8" s="552">
        <v>64651</v>
      </c>
      <c r="K8" s="551">
        <v>306308881</v>
      </c>
      <c r="L8" s="560">
        <v>39095</v>
      </c>
      <c r="M8" s="551">
        <v>54981812</v>
      </c>
      <c r="N8" s="560">
        <v>6774</v>
      </c>
      <c r="O8" s="551">
        <v>77109609</v>
      </c>
    </row>
    <row r="9" spans="1:15" ht="21.75" customHeight="1">
      <c r="A9" s="557"/>
      <c r="B9" s="539" t="s">
        <v>368</v>
      </c>
      <c r="C9" s="556"/>
      <c r="D9" s="552">
        <v>147387</v>
      </c>
      <c r="E9" s="552">
        <v>539025552</v>
      </c>
      <c r="F9" s="552">
        <v>25608</v>
      </c>
      <c r="G9" s="551">
        <v>75880852</v>
      </c>
      <c r="H9" s="560">
        <v>10831</v>
      </c>
      <c r="I9" s="554">
        <v>35774032</v>
      </c>
      <c r="J9" s="552">
        <v>65604</v>
      </c>
      <c r="K9" s="551">
        <v>313763933</v>
      </c>
      <c r="L9" s="560">
        <v>39011</v>
      </c>
      <c r="M9" s="551">
        <v>54493013</v>
      </c>
      <c r="N9" s="560">
        <v>6333</v>
      </c>
      <c r="O9" s="551">
        <v>59113723</v>
      </c>
    </row>
    <row r="10" spans="1:15" s="558" customFormat="1" ht="21.75" customHeight="1">
      <c r="A10" s="559"/>
      <c r="B10" s="539" t="s">
        <v>367</v>
      </c>
      <c r="C10" s="556"/>
      <c r="D10" s="552">
        <v>146968</v>
      </c>
      <c r="E10" s="552">
        <v>540526367</v>
      </c>
      <c r="F10" s="552">
        <v>25140</v>
      </c>
      <c r="G10" s="553">
        <v>76459885</v>
      </c>
      <c r="H10" s="552">
        <v>10738</v>
      </c>
      <c r="I10" s="554">
        <v>35533819</v>
      </c>
      <c r="J10" s="552">
        <v>66453</v>
      </c>
      <c r="K10" s="553">
        <v>318075996</v>
      </c>
      <c r="L10" s="552">
        <v>38100</v>
      </c>
      <c r="M10" s="551">
        <v>52468046</v>
      </c>
      <c r="N10" s="552">
        <v>6537</v>
      </c>
      <c r="O10" s="551">
        <v>57988621</v>
      </c>
    </row>
    <row r="11" spans="1:15" ht="21.75" customHeight="1">
      <c r="A11" s="557"/>
      <c r="B11" s="539" t="s">
        <v>366</v>
      </c>
      <c r="C11" s="556"/>
      <c r="D11" s="555">
        <v>147842</v>
      </c>
      <c r="E11" s="552">
        <v>553607463</v>
      </c>
      <c r="F11" s="552">
        <v>26514</v>
      </c>
      <c r="G11" s="553">
        <v>80481989</v>
      </c>
      <c r="H11" s="552">
        <v>10586</v>
      </c>
      <c r="I11" s="554">
        <v>35965971</v>
      </c>
      <c r="J11" s="552">
        <v>67193</v>
      </c>
      <c r="K11" s="553">
        <v>324000003</v>
      </c>
      <c r="L11" s="552">
        <v>37359</v>
      </c>
      <c r="M11" s="551">
        <v>55086959</v>
      </c>
      <c r="N11" s="552">
        <v>6190</v>
      </c>
      <c r="O11" s="551">
        <v>58072542</v>
      </c>
    </row>
    <row r="12" spans="1:15" s="545" customFormat="1" ht="21.75" customHeight="1">
      <c r="A12" s="550"/>
      <c r="B12" s="549" t="s">
        <v>365</v>
      </c>
      <c r="C12" s="549"/>
      <c r="D12" s="548">
        <v>149402</v>
      </c>
      <c r="E12" s="547">
        <v>566200819</v>
      </c>
      <c r="F12" s="547">
        <v>25445</v>
      </c>
      <c r="G12" s="546">
        <v>76284707</v>
      </c>
      <c r="H12" s="547">
        <v>10567</v>
      </c>
      <c r="I12" s="547">
        <v>36394365</v>
      </c>
      <c r="J12" s="547">
        <v>69243</v>
      </c>
      <c r="K12" s="546">
        <v>337809397</v>
      </c>
      <c r="L12" s="547">
        <v>37282</v>
      </c>
      <c r="M12" s="546">
        <v>56156527</v>
      </c>
      <c r="N12" s="547">
        <v>6865</v>
      </c>
      <c r="O12" s="546">
        <v>59555824</v>
      </c>
    </row>
    <row r="13" spans="1:15" ht="6" customHeight="1" thickBot="1">
      <c r="A13" s="541"/>
      <c r="B13" s="543"/>
      <c r="C13" s="544"/>
      <c r="D13" s="543"/>
      <c r="E13" s="543"/>
      <c r="F13" s="542"/>
      <c r="G13" s="542"/>
      <c r="H13" s="542"/>
      <c r="I13" s="542"/>
      <c r="J13" s="542"/>
      <c r="K13" s="542"/>
      <c r="L13" s="542"/>
      <c r="M13" s="542"/>
      <c r="N13" s="541"/>
      <c r="O13" s="541"/>
    </row>
    <row r="14" spans="2:20" ht="18" customHeight="1">
      <c r="B14" s="540" t="s">
        <v>364</v>
      </c>
      <c r="C14" s="540"/>
      <c r="D14" s="540"/>
      <c r="E14" s="540"/>
      <c r="F14" s="539"/>
      <c r="G14" s="539"/>
      <c r="H14" s="538"/>
      <c r="I14" s="537"/>
      <c r="J14" s="537"/>
      <c r="K14" s="537"/>
      <c r="L14" s="537"/>
      <c r="M14" s="537"/>
      <c r="N14" s="537"/>
      <c r="O14" s="537"/>
      <c r="P14" s="537"/>
      <c r="Q14" s="537"/>
      <c r="R14" s="537"/>
      <c r="S14" s="537"/>
      <c r="T14" s="537"/>
    </row>
  </sheetData>
  <sheetProtection/>
  <mergeCells count="10">
    <mergeCell ref="N5:O5"/>
    <mergeCell ref="H5:I5"/>
    <mergeCell ref="B1:D1"/>
    <mergeCell ref="B2:I2"/>
    <mergeCell ref="J5:K5"/>
    <mergeCell ref="L5:M5"/>
    <mergeCell ref="B5:B6"/>
    <mergeCell ref="D5:D6"/>
    <mergeCell ref="F5:G5"/>
    <mergeCell ref="E5:E6"/>
  </mergeCells>
  <printOptions/>
  <pageMargins left="0.6692913385826772" right="0.6692913385826772" top="0.3937007874015748" bottom="0.6692913385826772" header="0.31496062992125984" footer="0.5118110236220472"/>
  <pageSetup fitToWidth="0" fitToHeight="1" horizontalDpi="600" verticalDpi="600" orientation="portrait" paperSize="9" r:id="rId2"/>
  <colBreaks count="1" manualBreakCount="1">
    <brk id="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SheetLayoutView="100" zoomScalePageLayoutView="0" workbookViewId="0" topLeftCell="A4">
      <selection activeCell="P19" sqref="P19"/>
    </sheetView>
  </sheetViews>
  <sheetFormatPr defaultColWidth="9.00390625" defaultRowHeight="13.5"/>
  <cols>
    <col min="1" max="1" width="0.74609375" style="536" customWidth="1"/>
    <col min="2" max="2" width="12.625" style="536" customWidth="1"/>
    <col min="3" max="3" width="0.875" style="536" customWidth="1"/>
    <col min="4" max="4" width="12.625" style="579" customWidth="1"/>
    <col min="5" max="7" width="12.625" style="578" customWidth="1"/>
    <col min="8" max="8" width="12.625" style="577" customWidth="1"/>
    <col min="9" max="9" width="12.625" style="576" customWidth="1"/>
    <col min="10" max="13" width="14.625" style="535" customWidth="1"/>
    <col min="14" max="14" width="14.625" style="576" customWidth="1"/>
    <col min="15" max="15" width="16.625" style="558" customWidth="1"/>
    <col min="16" max="16384" width="9.00390625" style="534" customWidth="1"/>
  </cols>
  <sheetData>
    <row r="1" spans="1:15" ht="33" customHeight="1">
      <c r="A1" s="575"/>
      <c r="B1" s="575"/>
      <c r="C1" s="575"/>
      <c r="D1" s="575"/>
      <c r="E1" s="538"/>
      <c r="F1" s="538"/>
      <c r="G1" s="538"/>
      <c r="H1" s="617"/>
      <c r="I1" s="615"/>
      <c r="J1" s="616"/>
      <c r="K1" s="538"/>
      <c r="L1" s="538"/>
      <c r="M1" s="538"/>
      <c r="N1" s="615"/>
      <c r="O1" s="614"/>
    </row>
    <row r="2" spans="1:14" ht="24.75" customHeight="1">
      <c r="A2" s="741" t="s">
        <v>411</v>
      </c>
      <c r="B2" s="741"/>
      <c r="C2" s="741"/>
      <c r="D2" s="741"/>
      <c r="E2" s="741"/>
      <c r="F2" s="741"/>
      <c r="G2" s="741"/>
      <c r="H2" s="741"/>
      <c r="I2" s="741"/>
      <c r="J2" s="537"/>
      <c r="K2" s="537"/>
      <c r="L2" s="537"/>
      <c r="M2" s="537"/>
      <c r="N2" s="612"/>
    </row>
    <row r="3" spans="1:15" ht="18" customHeight="1" thickBot="1">
      <c r="A3" s="539"/>
      <c r="B3" s="539"/>
      <c r="C3" s="539"/>
      <c r="D3" s="539"/>
      <c r="E3" s="538"/>
      <c r="F3" s="537"/>
      <c r="G3" s="537"/>
      <c r="H3" s="613"/>
      <c r="I3" s="612"/>
      <c r="J3" s="537"/>
      <c r="K3" s="537"/>
      <c r="L3" s="537"/>
      <c r="M3" s="537"/>
      <c r="N3" s="612"/>
      <c r="O3" s="611" t="s">
        <v>410</v>
      </c>
    </row>
    <row r="4" spans="1:15" ht="21.75" customHeight="1">
      <c r="A4" s="760" t="s">
        <v>409</v>
      </c>
      <c r="B4" s="761"/>
      <c r="C4" s="761"/>
      <c r="D4" s="767" t="s">
        <v>408</v>
      </c>
      <c r="E4" s="767"/>
      <c r="F4" s="767"/>
      <c r="G4" s="767"/>
      <c r="H4" s="767"/>
      <c r="I4" s="767"/>
      <c r="J4" s="769" t="s">
        <v>407</v>
      </c>
      <c r="K4" s="770"/>
      <c r="L4" s="770"/>
      <c r="M4" s="770"/>
      <c r="N4" s="771"/>
      <c r="O4" s="757" t="s">
        <v>406</v>
      </c>
    </row>
    <row r="5" spans="1:15" ht="21.75" customHeight="1">
      <c r="A5" s="762"/>
      <c r="B5" s="763"/>
      <c r="C5" s="763"/>
      <c r="D5" s="753" t="s">
        <v>404</v>
      </c>
      <c r="E5" s="753" t="s">
        <v>183</v>
      </c>
      <c r="F5" s="753" t="s">
        <v>133</v>
      </c>
      <c r="G5" s="766" t="s">
        <v>403</v>
      </c>
      <c r="H5" s="772" t="s">
        <v>405</v>
      </c>
      <c r="I5" s="773"/>
      <c r="J5" s="755" t="s">
        <v>404</v>
      </c>
      <c r="K5" s="753" t="s">
        <v>183</v>
      </c>
      <c r="L5" s="753" t="s">
        <v>133</v>
      </c>
      <c r="M5" s="766" t="s">
        <v>403</v>
      </c>
      <c r="N5" s="768" t="s">
        <v>402</v>
      </c>
      <c r="O5" s="758"/>
    </row>
    <row r="6" spans="1:15" ht="21.75" customHeight="1">
      <c r="A6" s="764"/>
      <c r="B6" s="765"/>
      <c r="C6" s="765"/>
      <c r="D6" s="754"/>
      <c r="E6" s="754"/>
      <c r="F6" s="754"/>
      <c r="G6" s="766"/>
      <c r="H6" s="610" t="s">
        <v>401</v>
      </c>
      <c r="I6" s="609" t="s">
        <v>400</v>
      </c>
      <c r="J6" s="756"/>
      <c r="K6" s="754"/>
      <c r="L6" s="754"/>
      <c r="M6" s="766"/>
      <c r="N6" s="768"/>
      <c r="O6" s="759"/>
    </row>
    <row r="7" spans="1:15" ht="6" customHeight="1">
      <c r="A7" s="539"/>
      <c r="B7" s="539"/>
      <c r="C7" s="556"/>
      <c r="D7" s="537"/>
      <c r="E7" s="537"/>
      <c r="F7" s="537"/>
      <c r="G7" s="537"/>
      <c r="H7" s="608"/>
      <c r="I7" s="607"/>
      <c r="J7" s="537"/>
      <c r="K7" s="606"/>
      <c r="L7" s="606"/>
      <c r="M7" s="606"/>
      <c r="N7" s="605"/>
      <c r="O7" s="545"/>
    </row>
    <row r="8" spans="1:15" ht="33" customHeight="1">
      <c r="A8" s="539"/>
      <c r="B8" s="539" t="s">
        <v>399</v>
      </c>
      <c r="C8" s="556"/>
      <c r="D8" s="596">
        <v>319873456</v>
      </c>
      <c r="E8" s="597">
        <v>323534576</v>
      </c>
      <c r="F8" s="596">
        <v>303158077</v>
      </c>
      <c r="G8" s="596">
        <v>317161520</v>
      </c>
      <c r="H8" s="600">
        <v>369170486</v>
      </c>
      <c r="I8" s="602">
        <v>100</v>
      </c>
      <c r="J8" s="601">
        <v>316046107</v>
      </c>
      <c r="K8" s="601">
        <v>318548964</v>
      </c>
      <c r="L8" s="601">
        <v>298132056</v>
      </c>
      <c r="M8" s="601">
        <v>312294008</v>
      </c>
      <c r="N8" s="600">
        <v>364888992</v>
      </c>
      <c r="O8" s="599">
        <v>98.84023935759588</v>
      </c>
    </row>
    <row r="9" spans="1:15" ht="6" customHeight="1">
      <c r="A9" s="539"/>
      <c r="B9" s="539"/>
      <c r="C9" s="556"/>
      <c r="D9" s="596"/>
      <c r="E9" s="597"/>
      <c r="F9" s="596"/>
      <c r="G9" s="596"/>
      <c r="H9" s="600"/>
      <c r="I9" s="602"/>
      <c r="J9" s="604"/>
      <c r="K9" s="604"/>
      <c r="L9" s="604"/>
      <c r="M9" s="604"/>
      <c r="N9" s="600"/>
      <c r="O9" s="599"/>
    </row>
    <row r="10" spans="1:15" ht="30" customHeight="1">
      <c r="A10" s="539"/>
      <c r="B10" s="598" t="s">
        <v>398</v>
      </c>
      <c r="C10" s="556"/>
      <c r="D10" s="596">
        <v>82057847</v>
      </c>
      <c r="E10" s="597">
        <v>83190510</v>
      </c>
      <c r="F10" s="596">
        <v>84027576</v>
      </c>
      <c r="G10" s="596">
        <v>82080186</v>
      </c>
      <c r="H10" s="600">
        <v>88333141</v>
      </c>
      <c r="I10" s="602">
        <v>23.927465588351502</v>
      </c>
      <c r="J10" s="601">
        <v>81731453</v>
      </c>
      <c r="K10" s="601">
        <v>82887418</v>
      </c>
      <c r="L10" s="601">
        <v>83746244</v>
      </c>
      <c r="M10" s="601">
        <v>81757375</v>
      </c>
      <c r="N10" s="600">
        <v>88053459</v>
      </c>
      <c r="O10" s="599">
        <v>99.68337817852532</v>
      </c>
    </row>
    <row r="11" spans="1:15" ht="30" customHeight="1">
      <c r="A11" s="539"/>
      <c r="B11" s="598" t="s">
        <v>397</v>
      </c>
      <c r="C11" s="556"/>
      <c r="D11" s="596">
        <v>23856841</v>
      </c>
      <c r="E11" s="597">
        <v>21798377</v>
      </c>
      <c r="F11" s="596">
        <v>21597303</v>
      </c>
      <c r="G11" s="596">
        <v>21572137</v>
      </c>
      <c r="H11" s="600">
        <v>22461919</v>
      </c>
      <c r="I11" s="602">
        <v>6.08442978293774</v>
      </c>
      <c r="J11" s="601">
        <v>23164978</v>
      </c>
      <c r="K11" s="601">
        <v>21128913</v>
      </c>
      <c r="L11" s="601">
        <v>20527805</v>
      </c>
      <c r="M11" s="601">
        <v>20543943</v>
      </c>
      <c r="N11" s="600">
        <v>21668262</v>
      </c>
      <c r="O11" s="599">
        <v>96.46665540909484</v>
      </c>
    </row>
    <row r="12" spans="1:15" ht="30" customHeight="1">
      <c r="A12" s="539"/>
      <c r="B12" s="598" t="s">
        <v>396</v>
      </c>
      <c r="C12" s="556"/>
      <c r="D12" s="596">
        <v>87682353</v>
      </c>
      <c r="E12" s="597">
        <v>78412407</v>
      </c>
      <c r="F12" s="596">
        <v>63072711</v>
      </c>
      <c r="G12" s="596">
        <v>62889489</v>
      </c>
      <c r="H12" s="600">
        <v>100631220</v>
      </c>
      <c r="I12" s="602">
        <v>27.258739204845316</v>
      </c>
      <c r="J12" s="601">
        <v>87455411</v>
      </c>
      <c r="K12" s="601">
        <v>78158471</v>
      </c>
      <c r="L12" s="601">
        <v>62691316</v>
      </c>
      <c r="M12" s="601">
        <v>62364460</v>
      </c>
      <c r="N12" s="600">
        <v>100341780</v>
      </c>
      <c r="O12" s="599">
        <v>99.71237554309687</v>
      </c>
    </row>
    <row r="13" spans="1:15" ht="30" customHeight="1">
      <c r="A13" s="539"/>
      <c r="B13" s="598" t="s">
        <v>395</v>
      </c>
      <c r="C13" s="556"/>
      <c r="D13" s="596">
        <v>14061451</v>
      </c>
      <c r="E13" s="597">
        <v>24685724</v>
      </c>
      <c r="F13" s="596">
        <v>15121027</v>
      </c>
      <c r="G13" s="596">
        <v>14517662</v>
      </c>
      <c r="H13" s="600">
        <v>15294437</v>
      </c>
      <c r="I13" s="602">
        <v>4.142919756591809</v>
      </c>
      <c r="J13" s="601">
        <v>13147409</v>
      </c>
      <c r="K13" s="601">
        <v>22645670</v>
      </c>
      <c r="L13" s="601">
        <v>14419759</v>
      </c>
      <c r="M13" s="601">
        <v>14230107</v>
      </c>
      <c r="N13" s="600">
        <v>14479629</v>
      </c>
      <c r="O13" s="599">
        <v>94.67252047263982</v>
      </c>
    </row>
    <row r="14" spans="1:15" ht="30" customHeight="1">
      <c r="A14" s="539"/>
      <c r="B14" s="598" t="s">
        <v>394</v>
      </c>
      <c r="C14" s="556"/>
      <c r="D14" s="601">
        <v>0</v>
      </c>
      <c r="E14" s="601">
        <v>0</v>
      </c>
      <c r="F14" s="601">
        <v>0</v>
      </c>
      <c r="G14" s="601">
        <v>0</v>
      </c>
      <c r="H14" s="600">
        <v>0</v>
      </c>
      <c r="I14" s="602">
        <v>0</v>
      </c>
      <c r="J14" s="601">
        <v>0</v>
      </c>
      <c r="K14" s="601">
        <v>0</v>
      </c>
      <c r="L14" s="601">
        <v>0</v>
      </c>
      <c r="M14" s="601">
        <v>0</v>
      </c>
      <c r="N14" s="600">
        <v>0</v>
      </c>
      <c r="O14" s="599">
        <v>0</v>
      </c>
    </row>
    <row r="15" spans="1:15" ht="30" customHeight="1">
      <c r="A15" s="539"/>
      <c r="B15" s="598" t="s">
        <v>393</v>
      </c>
      <c r="C15" s="556"/>
      <c r="D15" s="596">
        <v>2060</v>
      </c>
      <c r="E15" s="597">
        <v>6174</v>
      </c>
      <c r="F15" s="596">
        <v>2218</v>
      </c>
      <c r="G15" s="596">
        <v>2108</v>
      </c>
      <c r="H15" s="600">
        <v>1884</v>
      </c>
      <c r="I15" s="602">
        <v>0.0005103333206327875</v>
      </c>
      <c r="J15" s="601">
        <v>0</v>
      </c>
      <c r="K15" s="601">
        <v>3956</v>
      </c>
      <c r="L15" s="601">
        <v>0</v>
      </c>
      <c r="M15" s="601">
        <v>0</v>
      </c>
      <c r="N15" s="600">
        <v>0</v>
      </c>
      <c r="O15" s="599">
        <v>0</v>
      </c>
    </row>
    <row r="16" spans="1:15" ht="30" customHeight="1">
      <c r="A16" s="539"/>
      <c r="B16" s="603" t="s">
        <v>392</v>
      </c>
      <c r="C16" s="556"/>
      <c r="D16" s="596">
        <v>101458132</v>
      </c>
      <c r="E16" s="597">
        <v>105117529</v>
      </c>
      <c r="F16" s="596">
        <v>109362090</v>
      </c>
      <c r="G16" s="596">
        <v>126915053</v>
      </c>
      <c r="H16" s="600">
        <v>133265588</v>
      </c>
      <c r="I16" s="602">
        <v>36.098657139130026</v>
      </c>
      <c r="J16" s="601">
        <v>99800022</v>
      </c>
      <c r="K16" s="601">
        <v>103401472</v>
      </c>
      <c r="L16" s="601">
        <v>106771919</v>
      </c>
      <c r="M16" s="601">
        <v>124213381</v>
      </c>
      <c r="N16" s="600">
        <v>131163390</v>
      </c>
      <c r="O16" s="599">
        <v>98.42255001343632</v>
      </c>
    </row>
    <row r="17" spans="1:15" ht="30" customHeight="1">
      <c r="A17" s="539"/>
      <c r="B17" s="598" t="s">
        <v>391</v>
      </c>
      <c r="C17" s="556"/>
      <c r="D17" s="596" t="s">
        <v>387</v>
      </c>
      <c r="E17" s="596" t="s">
        <v>387</v>
      </c>
      <c r="F17" s="596" t="s">
        <v>387</v>
      </c>
      <c r="G17" s="596" t="s">
        <v>387</v>
      </c>
      <c r="H17" s="595" t="s">
        <v>387</v>
      </c>
      <c r="I17" s="595" t="s">
        <v>387</v>
      </c>
      <c r="J17" s="596" t="s">
        <v>387</v>
      </c>
      <c r="K17" s="596" t="s">
        <v>387</v>
      </c>
      <c r="L17" s="596" t="s">
        <v>387</v>
      </c>
      <c r="M17" s="596" t="s">
        <v>387</v>
      </c>
      <c r="N17" s="595" t="s">
        <v>387</v>
      </c>
      <c r="O17" s="594" t="s">
        <v>386</v>
      </c>
    </row>
    <row r="18" spans="1:15" ht="30" customHeight="1">
      <c r="A18" s="539"/>
      <c r="B18" s="598" t="s">
        <v>390</v>
      </c>
      <c r="C18" s="556"/>
      <c r="D18" s="601">
        <v>0</v>
      </c>
      <c r="E18" s="601">
        <v>0</v>
      </c>
      <c r="F18" s="601">
        <v>0</v>
      </c>
      <c r="G18" s="601">
        <v>0</v>
      </c>
      <c r="H18" s="600">
        <v>0</v>
      </c>
      <c r="I18" s="600">
        <v>0</v>
      </c>
      <c r="J18" s="601">
        <v>0</v>
      </c>
      <c r="K18" s="601">
        <v>0</v>
      </c>
      <c r="L18" s="601">
        <v>0</v>
      </c>
      <c r="M18" s="601">
        <v>0</v>
      </c>
      <c r="N18" s="600">
        <v>0</v>
      </c>
      <c r="O18" s="599">
        <v>0</v>
      </c>
    </row>
    <row r="19" spans="1:15" ht="30" customHeight="1">
      <c r="A19" s="539"/>
      <c r="B19" s="598" t="s">
        <v>389</v>
      </c>
      <c r="C19" s="556"/>
      <c r="D19" s="596" t="s">
        <v>387</v>
      </c>
      <c r="E19" s="596" t="s">
        <v>387</v>
      </c>
      <c r="F19" s="596" t="s">
        <v>387</v>
      </c>
      <c r="G19" s="596" t="s">
        <v>387</v>
      </c>
      <c r="H19" s="595" t="s">
        <v>387</v>
      </c>
      <c r="I19" s="595" t="s">
        <v>387</v>
      </c>
      <c r="J19" s="596" t="s">
        <v>387</v>
      </c>
      <c r="K19" s="596" t="s">
        <v>387</v>
      </c>
      <c r="L19" s="596" t="s">
        <v>387</v>
      </c>
      <c r="M19" s="596" t="s">
        <v>387</v>
      </c>
      <c r="N19" s="595" t="s">
        <v>387</v>
      </c>
      <c r="O19" s="594" t="s">
        <v>386</v>
      </c>
    </row>
    <row r="20" spans="1:15" ht="30" customHeight="1">
      <c r="A20" s="539"/>
      <c r="B20" s="598" t="s">
        <v>388</v>
      </c>
      <c r="C20" s="556"/>
      <c r="D20" s="596">
        <v>634110</v>
      </c>
      <c r="E20" s="597" t="s">
        <v>387</v>
      </c>
      <c r="F20" s="596" t="s">
        <v>387</v>
      </c>
      <c r="G20" s="596" t="s">
        <v>387</v>
      </c>
      <c r="H20" s="595" t="s">
        <v>387</v>
      </c>
      <c r="I20" s="595" t="s">
        <v>387</v>
      </c>
      <c r="J20" s="596">
        <v>626174</v>
      </c>
      <c r="K20" s="596" t="s">
        <v>387</v>
      </c>
      <c r="L20" s="596" t="s">
        <v>387</v>
      </c>
      <c r="M20" s="596" t="s">
        <v>387</v>
      </c>
      <c r="N20" s="595" t="s">
        <v>387</v>
      </c>
      <c r="O20" s="594" t="s">
        <v>386</v>
      </c>
    </row>
    <row r="21" spans="1:15" ht="6" customHeight="1" thickBot="1">
      <c r="A21" s="593"/>
      <c r="B21" s="593"/>
      <c r="C21" s="592"/>
      <c r="D21" s="589"/>
      <c r="E21" s="589"/>
      <c r="F21" s="589"/>
      <c r="G21" s="591"/>
      <c r="H21" s="590"/>
      <c r="I21" s="588"/>
      <c r="J21" s="589"/>
      <c r="K21" s="589"/>
      <c r="L21" s="589"/>
      <c r="M21" s="589"/>
      <c r="N21" s="588"/>
      <c r="O21" s="587"/>
    </row>
    <row r="22" spans="1:14" ht="18" customHeight="1">
      <c r="A22" s="540" t="s">
        <v>385</v>
      </c>
      <c r="B22" s="540"/>
      <c r="C22" s="539"/>
      <c r="D22" s="539"/>
      <c r="E22" s="538"/>
      <c r="F22" s="585"/>
      <c r="G22" s="585"/>
      <c r="H22" s="586"/>
      <c r="I22" s="584"/>
      <c r="J22" s="585"/>
      <c r="K22" s="585"/>
      <c r="L22" s="585"/>
      <c r="M22" s="585"/>
      <c r="N22" s="584"/>
    </row>
    <row r="23" ht="13.5">
      <c r="A23" s="540"/>
    </row>
    <row r="24" ht="13.5">
      <c r="N24" s="583"/>
    </row>
    <row r="26" ht="13.5">
      <c r="H26" s="581"/>
    </row>
    <row r="27" ht="13.5">
      <c r="G27" s="582"/>
    </row>
    <row r="28" spans="8:9" ht="13.5">
      <c r="H28" s="581"/>
      <c r="I28" s="580"/>
    </row>
  </sheetData>
  <sheetProtection/>
  <mergeCells count="15">
    <mergeCell ref="M5:M6"/>
    <mergeCell ref="L5:L6"/>
    <mergeCell ref="J4:N4"/>
    <mergeCell ref="F5:F6"/>
    <mergeCell ref="H5:I5"/>
    <mergeCell ref="A2:I2"/>
    <mergeCell ref="K5:K6"/>
    <mergeCell ref="J5:J6"/>
    <mergeCell ref="O4:O6"/>
    <mergeCell ref="A4:C6"/>
    <mergeCell ref="G5:G6"/>
    <mergeCell ref="D5:D6"/>
    <mergeCell ref="D4:I4"/>
    <mergeCell ref="N5:N6"/>
    <mergeCell ref="E5:E6"/>
  </mergeCells>
  <printOptions/>
  <pageMargins left="0.6692913385826772" right="0.6692913385826772" top="0.3937007874015748" bottom="0.6692913385826772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63"/>
  <sheetViews>
    <sheetView view="pageBreakPreview" zoomScale="60" zoomScalePageLayoutView="0" workbookViewId="0" topLeftCell="A1">
      <selection activeCell="P19" sqref="P19"/>
    </sheetView>
  </sheetViews>
  <sheetFormatPr defaultColWidth="11.00390625" defaultRowHeight="13.5"/>
  <cols>
    <col min="1" max="1" width="0.875" style="79" customWidth="1"/>
    <col min="2" max="3" width="1.625" style="79" customWidth="1"/>
    <col min="4" max="4" width="16.00390625" style="80" customWidth="1"/>
    <col min="5" max="5" width="0.875" style="79" customWidth="1"/>
    <col min="6" max="7" width="12.125" style="78" customWidth="1"/>
    <col min="8" max="9" width="11.25390625" style="78" customWidth="1"/>
    <col min="10" max="11" width="11.25390625" style="77" customWidth="1"/>
    <col min="12" max="12" width="15.125" style="77" bestFit="1" customWidth="1"/>
    <col min="13" max="13" width="13.00390625" style="76" customWidth="1"/>
    <col min="14" max="16384" width="11.00390625" style="76" customWidth="1"/>
  </cols>
  <sheetData>
    <row r="1" spans="1:12" ht="33" customHeight="1">
      <c r="A1" s="645"/>
      <c r="B1" s="645"/>
      <c r="C1" s="645"/>
      <c r="D1" s="645"/>
      <c r="E1" s="152"/>
      <c r="F1" s="151"/>
      <c r="G1" s="151"/>
      <c r="H1" s="151"/>
      <c r="I1" s="151"/>
      <c r="J1" s="151"/>
      <c r="K1" s="150"/>
      <c r="L1" s="127"/>
    </row>
    <row r="2" spans="1:12" ht="24.75" customHeight="1">
      <c r="A2" s="649" t="s">
        <v>90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119"/>
    </row>
    <row r="3" spans="1:12" ht="15" customHeight="1" thickBot="1">
      <c r="A3" s="123"/>
      <c r="B3" s="123"/>
      <c r="C3" s="123"/>
      <c r="D3" s="123"/>
      <c r="E3" s="123"/>
      <c r="F3" s="149"/>
      <c r="G3" s="149"/>
      <c r="H3" s="149"/>
      <c r="I3" s="149"/>
      <c r="J3" s="149"/>
      <c r="K3" s="148"/>
      <c r="L3" s="119"/>
    </row>
    <row r="4" spans="1:12" ht="18" customHeight="1">
      <c r="A4" s="650" t="s">
        <v>71</v>
      </c>
      <c r="B4" s="650"/>
      <c r="C4" s="650"/>
      <c r="D4" s="650"/>
      <c r="E4" s="651"/>
      <c r="F4" s="619" t="s">
        <v>66</v>
      </c>
      <c r="G4" s="626"/>
      <c r="H4" s="619" t="s">
        <v>67</v>
      </c>
      <c r="I4" s="620"/>
      <c r="J4" s="628" t="s">
        <v>68</v>
      </c>
      <c r="K4" s="629"/>
      <c r="L4" s="147"/>
    </row>
    <row r="5" spans="1:12" ht="21.75" customHeight="1">
      <c r="A5" s="652"/>
      <c r="B5" s="652"/>
      <c r="C5" s="652"/>
      <c r="D5" s="652"/>
      <c r="E5" s="653"/>
      <c r="F5" s="13" t="s">
        <v>1</v>
      </c>
      <c r="G5" s="12" t="s">
        <v>2</v>
      </c>
      <c r="H5" s="14" t="s">
        <v>1</v>
      </c>
      <c r="I5" s="12" t="s">
        <v>2</v>
      </c>
      <c r="J5" s="15" t="s">
        <v>1</v>
      </c>
      <c r="K5" s="16" t="s">
        <v>2</v>
      </c>
      <c r="L5" s="147"/>
    </row>
    <row r="6" spans="1:12" ht="9" customHeight="1">
      <c r="A6" s="142"/>
      <c r="B6" s="142"/>
      <c r="C6" s="142"/>
      <c r="D6" s="146"/>
      <c r="E6" s="98"/>
      <c r="F6" s="145"/>
      <c r="G6" s="145"/>
      <c r="H6" s="145"/>
      <c r="I6" s="145"/>
      <c r="J6" s="145"/>
      <c r="K6" s="145"/>
      <c r="L6" s="109"/>
    </row>
    <row r="7" spans="2:12" ht="27" customHeight="1">
      <c r="B7" s="646" t="s">
        <v>53</v>
      </c>
      <c r="C7" s="646"/>
      <c r="D7" s="646"/>
      <c r="E7" s="105"/>
      <c r="F7" s="104">
        <v>765637383</v>
      </c>
      <c r="G7" s="104">
        <v>725031536</v>
      </c>
      <c r="H7" s="104">
        <v>720838917</v>
      </c>
      <c r="I7" s="104">
        <v>674600750</v>
      </c>
      <c r="J7" s="104">
        <f>J9+J24+J48</f>
        <v>719281650</v>
      </c>
      <c r="K7" s="104">
        <f>K9+K24+K48</f>
        <v>678062759</v>
      </c>
      <c r="L7" s="143"/>
    </row>
    <row r="8" spans="1:12" ht="9" customHeight="1">
      <c r="A8" s="144"/>
      <c r="B8" s="141"/>
      <c r="C8" s="141"/>
      <c r="D8" s="141"/>
      <c r="E8" s="98"/>
      <c r="F8" s="104"/>
      <c r="G8" s="104"/>
      <c r="H8" s="104"/>
      <c r="I8" s="104"/>
      <c r="J8" s="104"/>
      <c r="K8" s="104"/>
      <c r="L8" s="143"/>
    </row>
    <row r="9" spans="2:12" ht="27.75" customHeight="1">
      <c r="B9" s="646" t="s">
        <v>54</v>
      </c>
      <c r="C9" s="646"/>
      <c r="D9" s="646"/>
      <c r="E9" s="105"/>
      <c r="F9" s="104">
        <v>474222213</v>
      </c>
      <c r="G9" s="104">
        <v>440520333</v>
      </c>
      <c r="H9" s="104">
        <v>420129517</v>
      </c>
      <c r="I9" s="104">
        <v>383395923</v>
      </c>
      <c r="J9" s="104">
        <v>411727936</v>
      </c>
      <c r="K9" s="104">
        <v>381377042</v>
      </c>
      <c r="L9" s="76"/>
    </row>
    <row r="10" spans="1:12" ht="27.75" customHeight="1">
      <c r="A10" s="142"/>
      <c r="B10" s="141"/>
      <c r="C10" s="641" t="s">
        <v>89</v>
      </c>
      <c r="D10" s="641"/>
      <c r="E10" s="98"/>
      <c r="F10" s="97">
        <v>930195</v>
      </c>
      <c r="G10" s="97">
        <v>899313</v>
      </c>
      <c r="H10" s="97">
        <v>933507</v>
      </c>
      <c r="I10" s="97">
        <v>893864</v>
      </c>
      <c r="J10" s="96">
        <v>946294</v>
      </c>
      <c r="K10" s="96">
        <v>905931</v>
      </c>
      <c r="L10" s="76"/>
    </row>
    <row r="11" spans="1:12" ht="27.75" customHeight="1">
      <c r="A11" s="142"/>
      <c r="B11" s="141"/>
      <c r="C11" s="641" t="s">
        <v>88</v>
      </c>
      <c r="D11" s="641"/>
      <c r="E11" s="98"/>
      <c r="F11" s="97">
        <v>49362233</v>
      </c>
      <c r="G11" s="97">
        <v>41687563</v>
      </c>
      <c r="H11" s="97">
        <v>47141665</v>
      </c>
      <c r="I11" s="97">
        <v>42655743</v>
      </c>
      <c r="J11" s="96">
        <v>42959279</v>
      </c>
      <c r="K11" s="96">
        <v>41252083</v>
      </c>
      <c r="L11" s="76"/>
    </row>
    <row r="12" spans="1:12" ht="27.75" customHeight="1">
      <c r="A12" s="100"/>
      <c r="B12" s="99"/>
      <c r="C12" s="641" t="s">
        <v>87</v>
      </c>
      <c r="D12" s="641"/>
      <c r="E12" s="98"/>
      <c r="F12" s="97">
        <v>192054481</v>
      </c>
      <c r="G12" s="97">
        <v>188325241</v>
      </c>
      <c r="H12" s="97">
        <v>138101015</v>
      </c>
      <c r="I12" s="97">
        <v>128704907</v>
      </c>
      <c r="J12" s="96">
        <v>126462086</v>
      </c>
      <c r="K12" s="96">
        <v>121125710</v>
      </c>
      <c r="L12" s="76"/>
    </row>
    <row r="13" spans="1:12" ht="27.75" customHeight="1">
      <c r="A13" s="100"/>
      <c r="B13" s="99"/>
      <c r="C13" s="641" t="s">
        <v>86</v>
      </c>
      <c r="D13" s="641"/>
      <c r="E13" s="98"/>
      <c r="F13" s="97">
        <v>31296030</v>
      </c>
      <c r="G13" s="97">
        <v>28448416</v>
      </c>
      <c r="H13" s="97">
        <v>36906931</v>
      </c>
      <c r="I13" s="97">
        <v>34491459</v>
      </c>
      <c r="J13" s="96">
        <v>40372701</v>
      </c>
      <c r="K13" s="96">
        <v>37478571</v>
      </c>
      <c r="L13" s="76"/>
    </row>
    <row r="14" spans="1:12" ht="27.75" customHeight="1">
      <c r="A14" s="100"/>
      <c r="B14" s="99"/>
      <c r="C14" s="641" t="s">
        <v>85</v>
      </c>
      <c r="D14" s="641"/>
      <c r="E14" s="98"/>
      <c r="F14" s="97">
        <v>429147</v>
      </c>
      <c r="G14" s="97">
        <v>419477</v>
      </c>
      <c r="H14" s="97">
        <v>380269</v>
      </c>
      <c r="I14" s="97">
        <v>368662</v>
      </c>
      <c r="J14" s="96">
        <v>477120</v>
      </c>
      <c r="K14" s="96">
        <v>460211</v>
      </c>
      <c r="L14" s="76"/>
    </row>
    <row r="15" spans="1:12" ht="27.75" customHeight="1">
      <c r="A15" s="100"/>
      <c r="B15" s="99"/>
      <c r="C15" s="641" t="s">
        <v>84</v>
      </c>
      <c r="D15" s="641"/>
      <c r="E15" s="98"/>
      <c r="F15" s="97">
        <v>8124573</v>
      </c>
      <c r="G15" s="97">
        <v>7382239</v>
      </c>
      <c r="H15" s="97">
        <v>8839787</v>
      </c>
      <c r="I15" s="97">
        <v>7090458</v>
      </c>
      <c r="J15" s="96">
        <v>7489874</v>
      </c>
      <c r="K15" s="96">
        <v>5386620</v>
      </c>
      <c r="L15" s="76"/>
    </row>
    <row r="16" spans="1:12" ht="27.75" customHeight="1">
      <c r="A16" s="100"/>
      <c r="B16" s="99"/>
      <c r="C16" s="641" t="s">
        <v>83</v>
      </c>
      <c r="D16" s="641"/>
      <c r="E16" s="98"/>
      <c r="F16" s="97">
        <v>14753633</v>
      </c>
      <c r="G16" s="97">
        <v>12151780</v>
      </c>
      <c r="H16" s="97">
        <v>14300627</v>
      </c>
      <c r="I16" s="97">
        <v>11993884</v>
      </c>
      <c r="J16" s="96">
        <v>14962981</v>
      </c>
      <c r="K16" s="96">
        <v>10901322</v>
      </c>
      <c r="L16" s="76"/>
    </row>
    <row r="17" spans="1:12" ht="27.75" customHeight="1">
      <c r="A17" s="100"/>
      <c r="B17" s="99"/>
      <c r="C17" s="641" t="s">
        <v>82</v>
      </c>
      <c r="D17" s="641"/>
      <c r="E17" s="98"/>
      <c r="F17" s="97">
        <v>56658397</v>
      </c>
      <c r="G17" s="97">
        <v>46550569</v>
      </c>
      <c r="H17" s="97">
        <v>56584718</v>
      </c>
      <c r="I17" s="97">
        <v>44664272</v>
      </c>
      <c r="J17" s="96">
        <v>58858667</v>
      </c>
      <c r="K17" s="96">
        <v>49694507</v>
      </c>
      <c r="L17" s="76"/>
    </row>
    <row r="18" spans="1:12" ht="27.75" customHeight="1">
      <c r="A18" s="100"/>
      <c r="B18" s="99"/>
      <c r="C18" s="641" t="s">
        <v>81</v>
      </c>
      <c r="D18" s="641"/>
      <c r="E18" s="98"/>
      <c r="F18" s="97">
        <v>12278858</v>
      </c>
      <c r="G18" s="97">
        <v>11376101</v>
      </c>
      <c r="H18" s="97">
        <v>11644569</v>
      </c>
      <c r="I18" s="97">
        <v>11356789</v>
      </c>
      <c r="J18" s="96">
        <v>11695784</v>
      </c>
      <c r="K18" s="96">
        <v>11346990</v>
      </c>
      <c r="L18" s="76"/>
    </row>
    <row r="19" spans="1:12" ht="27.75" customHeight="1">
      <c r="A19" s="100"/>
      <c r="B19" s="99"/>
      <c r="C19" s="641" t="s">
        <v>80</v>
      </c>
      <c r="D19" s="641"/>
      <c r="E19" s="98"/>
      <c r="F19" s="97">
        <v>66517814</v>
      </c>
      <c r="G19" s="97">
        <v>63566567</v>
      </c>
      <c r="H19" s="97">
        <v>62404856</v>
      </c>
      <c r="I19" s="97">
        <v>60206713</v>
      </c>
      <c r="J19" s="96">
        <v>65209568</v>
      </c>
      <c r="K19" s="96">
        <v>63681064</v>
      </c>
      <c r="L19" s="76"/>
    </row>
    <row r="20" spans="1:12" ht="27.75" customHeight="1">
      <c r="A20" s="100"/>
      <c r="B20" s="99"/>
      <c r="C20" s="641" t="s">
        <v>79</v>
      </c>
      <c r="D20" s="641"/>
      <c r="E20" s="98"/>
      <c r="F20" s="97">
        <v>3887360</v>
      </c>
      <c r="G20" s="97">
        <v>2123805</v>
      </c>
      <c r="H20" s="97">
        <v>4265573</v>
      </c>
      <c r="I20" s="97">
        <v>2469558</v>
      </c>
      <c r="J20" s="96">
        <v>6819162</v>
      </c>
      <c r="K20" s="96">
        <v>3749351</v>
      </c>
      <c r="L20" s="76"/>
    </row>
    <row r="21" spans="1:12" ht="27.75" customHeight="1">
      <c r="A21" s="100"/>
      <c r="B21" s="99"/>
      <c r="C21" s="641" t="s">
        <v>78</v>
      </c>
      <c r="D21" s="641"/>
      <c r="E21" s="98"/>
      <c r="F21" s="97">
        <v>37618000</v>
      </c>
      <c r="G21" s="97">
        <v>37589262</v>
      </c>
      <c r="H21" s="97">
        <v>38526000</v>
      </c>
      <c r="I21" s="97">
        <v>38499614</v>
      </c>
      <c r="J21" s="96">
        <v>35421000</v>
      </c>
      <c r="K21" s="96">
        <v>35394681</v>
      </c>
      <c r="L21" s="76"/>
    </row>
    <row r="22" spans="1:12" ht="27.75" customHeight="1">
      <c r="A22" s="100"/>
      <c r="B22" s="99"/>
      <c r="C22" s="641" t="s">
        <v>77</v>
      </c>
      <c r="D22" s="641"/>
      <c r="E22" s="98"/>
      <c r="F22" s="97">
        <v>311492</v>
      </c>
      <c r="G22" s="97">
        <v>0</v>
      </c>
      <c r="H22" s="97">
        <v>100000</v>
      </c>
      <c r="I22" s="97">
        <v>0</v>
      </c>
      <c r="J22" s="96">
        <v>53420</v>
      </c>
      <c r="K22" s="96">
        <v>0</v>
      </c>
      <c r="L22" s="76"/>
    </row>
    <row r="23" spans="1:12" ht="7.5" customHeight="1">
      <c r="A23" s="100"/>
      <c r="B23" s="99"/>
      <c r="C23" s="99"/>
      <c r="D23" s="99"/>
      <c r="E23" s="98"/>
      <c r="F23" s="97"/>
      <c r="G23" s="97"/>
      <c r="H23" s="96"/>
      <c r="I23" s="96"/>
      <c r="J23" s="96"/>
      <c r="K23" s="96"/>
      <c r="L23" s="106"/>
    </row>
    <row r="24" spans="2:12" ht="27" customHeight="1">
      <c r="B24" s="646" t="s">
        <v>55</v>
      </c>
      <c r="C24" s="646"/>
      <c r="D24" s="646"/>
      <c r="E24" s="105"/>
      <c r="F24" s="104">
        <v>216858700</v>
      </c>
      <c r="G24" s="104">
        <v>213867244</v>
      </c>
      <c r="H24" s="104">
        <v>223452200</v>
      </c>
      <c r="I24" s="104">
        <v>219026128</v>
      </c>
      <c r="J24" s="104">
        <v>226078696</v>
      </c>
      <c r="K24" s="104">
        <v>219945914</v>
      </c>
      <c r="L24" s="103"/>
    </row>
    <row r="25" spans="1:12" ht="27" customHeight="1">
      <c r="A25" s="100"/>
      <c r="B25" s="99"/>
      <c r="C25" s="641" t="s">
        <v>18</v>
      </c>
      <c r="D25" s="641"/>
      <c r="E25" s="98"/>
      <c r="F25" s="97">
        <v>74321000</v>
      </c>
      <c r="G25" s="97">
        <v>73319882</v>
      </c>
      <c r="H25" s="97">
        <v>75315000</v>
      </c>
      <c r="I25" s="97">
        <v>74721816</v>
      </c>
      <c r="J25" s="96">
        <v>75920000</v>
      </c>
      <c r="K25" s="96">
        <v>74342869</v>
      </c>
      <c r="L25" s="101"/>
    </row>
    <row r="26" spans="1:12" ht="27" customHeight="1">
      <c r="A26" s="100"/>
      <c r="B26" s="99"/>
      <c r="C26" s="642" t="s">
        <v>76</v>
      </c>
      <c r="D26" s="642"/>
      <c r="E26" s="98"/>
      <c r="F26" s="97">
        <v>212000</v>
      </c>
      <c r="G26" s="97">
        <v>152639</v>
      </c>
      <c r="H26" s="97">
        <v>186000</v>
      </c>
      <c r="I26" s="97">
        <v>110127</v>
      </c>
      <c r="J26" s="96">
        <v>221000</v>
      </c>
      <c r="K26" s="96">
        <v>133943</v>
      </c>
      <c r="L26" s="101"/>
    </row>
    <row r="27" spans="1:12" ht="27" customHeight="1">
      <c r="A27" s="100"/>
      <c r="B27" s="99"/>
      <c r="C27" s="641" t="s">
        <v>32</v>
      </c>
      <c r="D27" s="641"/>
      <c r="E27" s="98"/>
      <c r="F27" s="97">
        <v>69204000</v>
      </c>
      <c r="G27" s="97">
        <v>67843076</v>
      </c>
      <c r="H27" s="97">
        <v>71166000</v>
      </c>
      <c r="I27" s="97">
        <v>68379671</v>
      </c>
      <c r="J27" s="96">
        <v>71961000</v>
      </c>
      <c r="K27" s="96">
        <v>69002456</v>
      </c>
      <c r="L27" s="139"/>
    </row>
    <row r="28" spans="1:12" ht="27" customHeight="1">
      <c r="A28" s="100"/>
      <c r="B28" s="99"/>
      <c r="C28" s="643" t="s">
        <v>75</v>
      </c>
      <c r="D28" s="643"/>
      <c r="E28" s="98"/>
      <c r="F28" s="97">
        <v>10502000</v>
      </c>
      <c r="G28" s="97">
        <v>10365553</v>
      </c>
      <c r="H28" s="97">
        <v>10581000</v>
      </c>
      <c r="I28" s="97">
        <v>10489463</v>
      </c>
      <c r="J28" s="96">
        <v>11166000</v>
      </c>
      <c r="K28" s="96">
        <v>10987822</v>
      </c>
      <c r="L28" s="139"/>
    </row>
    <row r="29" spans="1:12" ht="27" customHeight="1">
      <c r="A29" s="100"/>
      <c r="B29" s="99"/>
      <c r="C29" s="641" t="s">
        <v>74</v>
      </c>
      <c r="D29" s="641"/>
      <c r="E29" s="98"/>
      <c r="F29" s="97">
        <v>348700</v>
      </c>
      <c r="G29" s="97">
        <v>331451</v>
      </c>
      <c r="H29" s="97">
        <v>320200</v>
      </c>
      <c r="I29" s="97">
        <v>307291</v>
      </c>
      <c r="J29" s="96">
        <v>362874</v>
      </c>
      <c r="K29" s="96">
        <v>341230</v>
      </c>
      <c r="L29" s="107"/>
    </row>
    <row r="30" spans="1:12" ht="27" customHeight="1">
      <c r="A30" s="100"/>
      <c r="B30" s="99"/>
      <c r="C30" s="641" t="s">
        <v>20</v>
      </c>
      <c r="D30" s="641"/>
      <c r="E30" s="98"/>
      <c r="F30" s="97">
        <v>168000</v>
      </c>
      <c r="G30" s="97">
        <v>165084</v>
      </c>
      <c r="H30" s="97">
        <v>167000</v>
      </c>
      <c r="I30" s="97">
        <v>164777</v>
      </c>
      <c r="J30" s="96">
        <v>172000</v>
      </c>
      <c r="K30" s="96">
        <v>170382</v>
      </c>
      <c r="L30" s="107"/>
    </row>
    <row r="31" spans="1:12" ht="9" customHeight="1" thickBot="1">
      <c r="A31" s="100"/>
      <c r="B31" s="100"/>
      <c r="C31" s="100"/>
      <c r="D31" s="99"/>
      <c r="E31" s="98"/>
      <c r="F31" s="111"/>
      <c r="G31" s="111"/>
      <c r="H31" s="104"/>
      <c r="I31" s="104"/>
      <c r="J31" s="104"/>
      <c r="K31" s="104"/>
      <c r="L31" s="109"/>
    </row>
    <row r="32" spans="1:12" ht="16.5" customHeight="1">
      <c r="A32" s="138" t="s">
        <v>73</v>
      </c>
      <c r="B32" s="89"/>
      <c r="C32" s="89"/>
      <c r="D32" s="88"/>
      <c r="E32" s="88"/>
      <c r="F32" s="137"/>
      <c r="G32" s="137"/>
      <c r="H32" s="137"/>
      <c r="I32" s="137"/>
      <c r="J32" s="136"/>
      <c r="K32" s="136"/>
      <c r="L32" s="83"/>
    </row>
    <row r="33" spans="1:12" ht="16.5" customHeight="1">
      <c r="A33" s="135" t="s">
        <v>72</v>
      </c>
      <c r="B33" s="86"/>
      <c r="C33" s="86"/>
      <c r="D33" s="85"/>
      <c r="E33" s="85"/>
      <c r="F33" s="134"/>
      <c r="G33" s="134"/>
      <c r="H33" s="134"/>
      <c r="I33" s="134"/>
      <c r="J33" s="133"/>
      <c r="K33" s="133"/>
      <c r="L33" s="83"/>
    </row>
    <row r="34" spans="1:12" ht="33" customHeight="1">
      <c r="A34" s="132"/>
      <c r="B34" s="132"/>
      <c r="C34" s="132"/>
      <c r="D34" s="131"/>
      <c r="E34" s="131"/>
      <c r="F34" s="130"/>
      <c r="G34" s="130"/>
      <c r="H34" s="130"/>
      <c r="I34" s="130"/>
      <c r="J34" s="129"/>
      <c r="K34" s="128"/>
      <c r="L34" s="127"/>
    </row>
    <row r="35" spans="1:12" ht="24.75" customHeight="1">
      <c r="A35" s="126"/>
      <c r="B35" s="126"/>
      <c r="C35" s="126"/>
      <c r="D35" s="86"/>
      <c r="E35" s="86"/>
      <c r="F35" s="125"/>
      <c r="G35" s="125"/>
      <c r="H35" s="125"/>
      <c r="I35" s="125"/>
      <c r="J35" s="124"/>
      <c r="K35" s="124"/>
      <c r="L35" s="119"/>
    </row>
    <row r="36" spans="1:12" ht="15" customHeight="1" thickBot="1">
      <c r="A36" s="123"/>
      <c r="B36" s="123"/>
      <c r="C36" s="123"/>
      <c r="D36" s="123"/>
      <c r="E36" s="123"/>
      <c r="F36" s="122"/>
      <c r="G36" s="122"/>
      <c r="H36" s="122"/>
      <c r="I36" s="122"/>
      <c r="J36" s="121"/>
      <c r="K36" s="120" t="s">
        <v>35</v>
      </c>
      <c r="L36" s="119"/>
    </row>
    <row r="37" spans="1:12" ht="18" customHeight="1">
      <c r="A37" s="650" t="s">
        <v>71</v>
      </c>
      <c r="B37" s="650"/>
      <c r="C37" s="650"/>
      <c r="D37" s="650"/>
      <c r="E37" s="651"/>
      <c r="F37" s="639" t="s">
        <v>66</v>
      </c>
      <c r="G37" s="640"/>
      <c r="H37" s="654" t="s">
        <v>67</v>
      </c>
      <c r="I37" s="655"/>
      <c r="J37" s="647" t="s">
        <v>68</v>
      </c>
      <c r="K37" s="648"/>
      <c r="L37" s="113"/>
    </row>
    <row r="38" spans="1:12" ht="21.75" customHeight="1">
      <c r="A38" s="652"/>
      <c r="B38" s="652"/>
      <c r="C38" s="652"/>
      <c r="D38" s="652"/>
      <c r="E38" s="653"/>
      <c r="F38" s="118" t="s">
        <v>1</v>
      </c>
      <c r="G38" s="116" t="s">
        <v>2</v>
      </c>
      <c r="H38" s="117" t="s">
        <v>1</v>
      </c>
      <c r="I38" s="116" t="s">
        <v>2</v>
      </c>
      <c r="J38" s="115" t="s">
        <v>1</v>
      </c>
      <c r="K38" s="114" t="s">
        <v>2</v>
      </c>
      <c r="L38" s="113"/>
    </row>
    <row r="39" spans="1:12" ht="9" customHeight="1">
      <c r="A39" s="100"/>
      <c r="B39" s="100"/>
      <c r="C39" s="100"/>
      <c r="D39" s="112"/>
      <c r="E39" s="98"/>
      <c r="F39" s="111"/>
      <c r="G39" s="111"/>
      <c r="H39" s="110"/>
      <c r="I39" s="110"/>
      <c r="J39" s="104"/>
      <c r="K39" s="104"/>
      <c r="L39" s="109"/>
    </row>
    <row r="40" spans="1:12" ht="27" customHeight="1">
      <c r="A40" s="100"/>
      <c r="B40" s="99"/>
      <c r="C40" s="641" t="s">
        <v>21</v>
      </c>
      <c r="D40" s="641"/>
      <c r="E40" s="98"/>
      <c r="F40" s="97">
        <v>704000</v>
      </c>
      <c r="G40" s="97">
        <v>677033</v>
      </c>
      <c r="H40" s="97">
        <v>627000</v>
      </c>
      <c r="I40" s="97">
        <v>615317</v>
      </c>
      <c r="J40" s="96">
        <v>828724</v>
      </c>
      <c r="K40" s="96">
        <v>791678</v>
      </c>
      <c r="L40" s="107"/>
    </row>
    <row r="41" spans="1:12" ht="27" customHeight="1">
      <c r="A41" s="100"/>
      <c r="B41" s="99"/>
      <c r="C41" s="641" t="s">
        <v>22</v>
      </c>
      <c r="D41" s="641"/>
      <c r="E41" s="98"/>
      <c r="F41" s="97">
        <v>91000</v>
      </c>
      <c r="G41" s="97">
        <v>90511</v>
      </c>
      <c r="H41" s="97">
        <v>46000</v>
      </c>
      <c r="I41" s="97">
        <v>45479</v>
      </c>
      <c r="J41" s="96">
        <v>0</v>
      </c>
      <c r="K41" s="96">
        <v>0</v>
      </c>
      <c r="L41" s="107"/>
    </row>
    <row r="42" spans="1:12" ht="27" customHeight="1">
      <c r="A42" s="100"/>
      <c r="B42" s="99"/>
      <c r="C42" s="641" t="s">
        <v>23</v>
      </c>
      <c r="D42" s="641"/>
      <c r="E42" s="98"/>
      <c r="F42" s="97">
        <v>65000</v>
      </c>
      <c r="G42" s="97">
        <v>63052</v>
      </c>
      <c r="H42" s="97">
        <v>73000</v>
      </c>
      <c r="I42" s="97">
        <v>71821</v>
      </c>
      <c r="J42" s="96">
        <v>62000</v>
      </c>
      <c r="K42" s="96">
        <v>60767</v>
      </c>
      <c r="L42" s="107"/>
    </row>
    <row r="43" spans="1:12" ht="27" customHeight="1">
      <c r="A43" s="100"/>
      <c r="B43" s="99"/>
      <c r="C43" s="641" t="s">
        <v>24</v>
      </c>
      <c r="D43" s="641"/>
      <c r="E43" s="98"/>
      <c r="F43" s="97">
        <v>6000</v>
      </c>
      <c r="G43" s="97">
        <v>3144</v>
      </c>
      <c r="H43" s="97">
        <v>6000</v>
      </c>
      <c r="I43" s="97">
        <v>3090</v>
      </c>
      <c r="J43" s="96">
        <v>6000</v>
      </c>
      <c r="K43" s="96">
        <v>3505</v>
      </c>
      <c r="L43" s="107"/>
    </row>
    <row r="44" spans="1:12" ht="27" customHeight="1">
      <c r="A44" s="100"/>
      <c r="B44" s="99"/>
      <c r="C44" s="641" t="s">
        <v>25</v>
      </c>
      <c r="D44" s="641"/>
      <c r="E44" s="98"/>
      <c r="F44" s="97">
        <v>13181000</v>
      </c>
      <c r="G44" s="97">
        <v>12810587</v>
      </c>
      <c r="H44" s="97">
        <v>16047000</v>
      </c>
      <c r="I44" s="97">
        <v>15211572</v>
      </c>
      <c r="J44" s="96">
        <v>18562000</v>
      </c>
      <c r="K44" s="96">
        <v>17307409</v>
      </c>
      <c r="L44" s="107"/>
    </row>
    <row r="45" spans="1:12" ht="27" customHeight="1">
      <c r="A45" s="100"/>
      <c r="B45" s="99"/>
      <c r="C45" s="641" t="s">
        <v>26</v>
      </c>
      <c r="D45" s="641"/>
      <c r="E45" s="98"/>
      <c r="F45" s="97">
        <v>463000</v>
      </c>
      <c r="G45" s="97">
        <v>455970</v>
      </c>
      <c r="H45" s="97">
        <v>417000</v>
      </c>
      <c r="I45" s="97">
        <v>406091</v>
      </c>
      <c r="J45" s="96">
        <v>421098</v>
      </c>
      <c r="K45" s="96">
        <v>409174</v>
      </c>
      <c r="L45" s="107"/>
    </row>
    <row r="46" spans="1:12" ht="27" customHeight="1">
      <c r="A46" s="100"/>
      <c r="B46" s="99"/>
      <c r="C46" s="641" t="s">
        <v>58</v>
      </c>
      <c r="D46" s="641"/>
      <c r="E46" s="108"/>
      <c r="F46" s="97">
        <v>47593000</v>
      </c>
      <c r="G46" s="97">
        <v>47589262</v>
      </c>
      <c r="H46" s="97">
        <v>48501000</v>
      </c>
      <c r="I46" s="97">
        <v>48499614</v>
      </c>
      <c r="J46" s="96">
        <v>46396000</v>
      </c>
      <c r="K46" s="96">
        <v>46394681</v>
      </c>
      <c r="L46" s="107"/>
    </row>
    <row r="47" spans="1:12" ht="7.5" customHeight="1">
      <c r="A47" s="100"/>
      <c r="B47" s="99"/>
      <c r="C47" s="99"/>
      <c r="D47" s="99"/>
      <c r="E47" s="98"/>
      <c r="F47" s="97"/>
      <c r="G47" s="97"/>
      <c r="H47" s="96"/>
      <c r="I47" s="96"/>
      <c r="J47" s="96"/>
      <c r="K47" s="96"/>
      <c r="L47" s="106"/>
    </row>
    <row r="48" spans="2:12" ht="27" customHeight="1">
      <c r="B48" s="644" t="s">
        <v>56</v>
      </c>
      <c r="C48" s="644"/>
      <c r="D48" s="644"/>
      <c r="E48" s="105"/>
      <c r="F48" s="104">
        <v>74556470</v>
      </c>
      <c r="G48" s="104">
        <v>70643960</v>
      </c>
      <c r="H48" s="104">
        <v>77257200</v>
      </c>
      <c r="I48" s="104">
        <v>72178699</v>
      </c>
      <c r="J48" s="104">
        <f>J49+J52+J55</f>
        <v>81475018</v>
      </c>
      <c r="K48" s="104">
        <f>K49+K52+K55</f>
        <v>76739803</v>
      </c>
      <c r="L48" s="103"/>
    </row>
    <row r="49" spans="1:12" ht="27" customHeight="1">
      <c r="A49" s="100"/>
      <c r="B49" s="99"/>
      <c r="C49" s="641" t="s">
        <v>27</v>
      </c>
      <c r="D49" s="641"/>
      <c r="E49" s="98"/>
      <c r="F49" s="97">
        <v>11858453</v>
      </c>
      <c r="G49" s="97">
        <v>11605652</v>
      </c>
      <c r="H49" s="97">
        <v>15003195</v>
      </c>
      <c r="I49" s="97">
        <v>14179847</v>
      </c>
      <c r="J49" s="96">
        <v>19371947</v>
      </c>
      <c r="K49" s="96">
        <v>18882045</v>
      </c>
      <c r="L49" s="90"/>
    </row>
    <row r="50" spans="1:12" ht="27" customHeight="1">
      <c r="A50" s="100"/>
      <c r="B50" s="99"/>
      <c r="C50" s="99"/>
      <c r="D50" s="99" t="s">
        <v>70</v>
      </c>
      <c r="E50" s="98"/>
      <c r="F50" s="97">
        <v>9079714</v>
      </c>
      <c r="G50" s="97">
        <v>8911991</v>
      </c>
      <c r="H50" s="97">
        <v>9838433</v>
      </c>
      <c r="I50" s="97">
        <v>9203957</v>
      </c>
      <c r="J50" s="96">
        <v>8843825</v>
      </c>
      <c r="K50" s="96">
        <v>8522218</v>
      </c>
      <c r="L50" s="90"/>
    </row>
    <row r="51" spans="1:12" ht="27" customHeight="1">
      <c r="A51" s="100"/>
      <c r="B51" s="99"/>
      <c r="C51" s="99"/>
      <c r="D51" s="99" t="s">
        <v>69</v>
      </c>
      <c r="E51" s="98"/>
      <c r="F51" s="97">
        <v>2778739</v>
      </c>
      <c r="G51" s="97">
        <v>2693661</v>
      </c>
      <c r="H51" s="97">
        <v>5164762</v>
      </c>
      <c r="I51" s="97">
        <v>4975890</v>
      </c>
      <c r="J51" s="96">
        <v>10528122</v>
      </c>
      <c r="K51" s="96">
        <v>10359827</v>
      </c>
      <c r="L51" s="90"/>
    </row>
    <row r="52" spans="1:12" ht="27" customHeight="1">
      <c r="A52" s="100"/>
      <c r="B52" s="99"/>
      <c r="C52" s="641" t="s">
        <v>28</v>
      </c>
      <c r="D52" s="641"/>
      <c r="E52" s="98"/>
      <c r="F52" s="97">
        <v>21328928</v>
      </c>
      <c r="G52" s="97">
        <v>20342534</v>
      </c>
      <c r="H52" s="97">
        <v>21300076</v>
      </c>
      <c r="I52" s="97">
        <v>20037138</v>
      </c>
      <c r="J52" s="96">
        <v>21453375</v>
      </c>
      <c r="K52" s="96">
        <v>20704415</v>
      </c>
      <c r="L52" s="90"/>
    </row>
    <row r="53" spans="1:13" ht="27" customHeight="1">
      <c r="A53" s="100"/>
      <c r="B53" s="99"/>
      <c r="C53" s="99"/>
      <c r="D53" s="99" t="s">
        <v>70</v>
      </c>
      <c r="E53" s="98"/>
      <c r="F53" s="97">
        <v>11991132</v>
      </c>
      <c r="G53" s="97">
        <v>11819223</v>
      </c>
      <c r="H53" s="97">
        <v>12157899</v>
      </c>
      <c r="I53" s="97">
        <v>11952932</v>
      </c>
      <c r="J53" s="96">
        <v>12511356</v>
      </c>
      <c r="K53" s="96">
        <v>12387090</v>
      </c>
      <c r="L53" s="90"/>
      <c r="M53" s="90"/>
    </row>
    <row r="54" spans="1:13" ht="27" customHeight="1">
      <c r="A54" s="100"/>
      <c r="B54" s="99"/>
      <c r="C54" s="99"/>
      <c r="D54" s="99" t="s">
        <v>69</v>
      </c>
      <c r="E54" s="98"/>
      <c r="F54" s="97">
        <v>9337796</v>
      </c>
      <c r="G54" s="97">
        <v>8523311</v>
      </c>
      <c r="H54" s="97">
        <v>9142177</v>
      </c>
      <c r="I54" s="97">
        <v>8084206</v>
      </c>
      <c r="J54" s="96">
        <v>8942019</v>
      </c>
      <c r="K54" s="96">
        <v>8317325</v>
      </c>
      <c r="L54" s="102"/>
      <c r="M54" s="101"/>
    </row>
    <row r="55" spans="1:12" ht="27" customHeight="1">
      <c r="A55" s="100"/>
      <c r="B55" s="99"/>
      <c r="C55" s="641" t="s">
        <v>29</v>
      </c>
      <c r="D55" s="641"/>
      <c r="E55" s="98"/>
      <c r="F55" s="97">
        <v>41369089</v>
      </c>
      <c r="G55" s="97">
        <v>38695775</v>
      </c>
      <c r="H55" s="97">
        <v>40953929</v>
      </c>
      <c r="I55" s="97">
        <v>37961714</v>
      </c>
      <c r="J55" s="96">
        <v>40649696</v>
      </c>
      <c r="K55" s="96">
        <v>37153343</v>
      </c>
      <c r="L55" s="90"/>
    </row>
    <row r="56" spans="1:12" ht="27" customHeight="1">
      <c r="A56" s="100"/>
      <c r="B56" s="99"/>
      <c r="C56" s="99"/>
      <c r="D56" s="99" t="s">
        <v>70</v>
      </c>
      <c r="E56" s="98"/>
      <c r="F56" s="97">
        <v>19102121</v>
      </c>
      <c r="G56" s="97">
        <v>19255029</v>
      </c>
      <c r="H56" s="97">
        <v>18673411</v>
      </c>
      <c r="I56" s="97">
        <v>18514034</v>
      </c>
      <c r="J56" s="96">
        <v>19026733</v>
      </c>
      <c r="K56" s="96">
        <v>18629328</v>
      </c>
      <c r="L56" s="90"/>
    </row>
    <row r="57" spans="1:12" ht="27" customHeight="1">
      <c r="A57" s="100"/>
      <c r="B57" s="99"/>
      <c r="C57" s="99"/>
      <c r="D57" s="99" t="s">
        <v>69</v>
      </c>
      <c r="E57" s="98"/>
      <c r="F57" s="97">
        <v>22266968</v>
      </c>
      <c r="G57" s="97">
        <v>19440745</v>
      </c>
      <c r="H57" s="97">
        <v>22280518</v>
      </c>
      <c r="I57" s="97">
        <v>19447680</v>
      </c>
      <c r="J57" s="96">
        <v>21622963</v>
      </c>
      <c r="K57" s="96">
        <v>18524015</v>
      </c>
      <c r="L57" s="90"/>
    </row>
    <row r="58" spans="1:12" ht="9" customHeight="1" thickBot="1">
      <c r="A58" s="95"/>
      <c r="B58" s="95"/>
      <c r="C58" s="95"/>
      <c r="D58" s="94"/>
      <c r="E58" s="93"/>
      <c r="F58" s="92"/>
      <c r="G58" s="92"/>
      <c r="H58" s="91"/>
      <c r="I58" s="91"/>
      <c r="J58" s="91"/>
      <c r="K58" s="91"/>
      <c r="L58" s="90"/>
    </row>
    <row r="59" spans="1:12" ht="18" customHeight="1">
      <c r="A59" s="89"/>
      <c r="B59" s="89"/>
      <c r="C59" s="89"/>
      <c r="D59" s="88"/>
      <c r="E59" s="88"/>
      <c r="F59" s="87"/>
      <c r="G59" s="87"/>
      <c r="H59" s="87"/>
      <c r="I59" s="87"/>
      <c r="J59" s="87"/>
      <c r="K59" s="87"/>
      <c r="L59" s="83"/>
    </row>
    <row r="60" spans="1:12" ht="18" customHeight="1">
      <c r="A60" s="86"/>
      <c r="B60" s="86"/>
      <c r="C60" s="86"/>
      <c r="D60" s="85"/>
      <c r="E60" s="84"/>
      <c r="F60" s="83"/>
      <c r="G60" s="83"/>
      <c r="H60" s="83"/>
      <c r="I60" s="83"/>
      <c r="J60" s="83"/>
      <c r="K60" s="83"/>
      <c r="L60" s="83"/>
    </row>
    <row r="61" spans="1:12" ht="17.25">
      <c r="A61" s="81"/>
      <c r="B61" s="81"/>
      <c r="C61" s="81"/>
      <c r="D61" s="82"/>
      <c r="E61" s="81"/>
      <c r="J61" s="78"/>
      <c r="K61" s="78"/>
      <c r="L61" s="78"/>
    </row>
    <row r="62" spans="1:12" ht="17.25">
      <c r="A62" s="81"/>
      <c r="B62" s="81"/>
      <c r="C62" s="81"/>
      <c r="D62" s="82"/>
      <c r="E62" s="81"/>
      <c r="J62" s="78"/>
      <c r="K62" s="78"/>
      <c r="L62" s="78"/>
    </row>
    <row r="63" spans="1:12" ht="17.25">
      <c r="A63" s="81"/>
      <c r="B63" s="81"/>
      <c r="C63" s="81"/>
      <c r="D63" s="82"/>
      <c r="E63" s="81"/>
      <c r="J63" s="78"/>
      <c r="K63" s="78"/>
      <c r="L63" s="78"/>
    </row>
  </sheetData>
  <sheetProtection/>
  <mergeCells count="43">
    <mergeCell ref="J37:K37"/>
    <mergeCell ref="A2:K2"/>
    <mergeCell ref="A4:E5"/>
    <mergeCell ref="A37:E38"/>
    <mergeCell ref="J4:K4"/>
    <mergeCell ref="C16:D16"/>
    <mergeCell ref="C17:D17"/>
    <mergeCell ref="C18:D18"/>
    <mergeCell ref="H4:I4"/>
    <mergeCell ref="H37:I37"/>
    <mergeCell ref="A1:D1"/>
    <mergeCell ref="B7:D7"/>
    <mergeCell ref="B9:D9"/>
    <mergeCell ref="B24:D24"/>
    <mergeCell ref="C10:D10"/>
    <mergeCell ref="C11:D11"/>
    <mergeCell ref="C12:D12"/>
    <mergeCell ref="C13:D13"/>
    <mergeCell ref="C14:D14"/>
    <mergeCell ref="C15:D15"/>
    <mergeCell ref="C55:D55"/>
    <mergeCell ref="C43:D43"/>
    <mergeCell ref="C44:D44"/>
    <mergeCell ref="C49:D49"/>
    <mergeCell ref="B48:D48"/>
    <mergeCell ref="C45:D45"/>
    <mergeCell ref="C52:D52"/>
    <mergeCell ref="C41:D41"/>
    <mergeCell ref="C42:D42"/>
    <mergeCell ref="C46:D46"/>
    <mergeCell ref="C26:D26"/>
    <mergeCell ref="C27:D27"/>
    <mergeCell ref="C29:D29"/>
    <mergeCell ref="C30:D30"/>
    <mergeCell ref="C28:D28"/>
    <mergeCell ref="C40:D40"/>
    <mergeCell ref="F4:G4"/>
    <mergeCell ref="F37:G37"/>
    <mergeCell ref="C19:D19"/>
    <mergeCell ref="C20:D20"/>
    <mergeCell ref="C21:D21"/>
    <mergeCell ref="C22:D22"/>
    <mergeCell ref="C25:D25"/>
  </mergeCells>
  <printOptions/>
  <pageMargins left="0.6692913385826772" right="0.6692913385826772" top="0.3937007874015748" bottom="0.6692913385826772" header="0.31496062992125984" footer="0"/>
  <pageSetup blackAndWhite="1" fitToHeight="2" horizontalDpi="600" verticalDpi="600" orientation="portrait" pageOrder="overThenDown" paperSize="9" scale="99" r:id="rId1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16"/>
  <sheetViews>
    <sheetView view="pageBreakPreview" zoomScaleNormal="115" zoomScaleSheetLayoutView="100" zoomScalePageLayoutView="0" workbookViewId="0" topLeftCell="A1">
      <selection activeCell="P19" sqref="P19"/>
    </sheetView>
  </sheetViews>
  <sheetFormatPr defaultColWidth="11.00390625" defaultRowHeight="13.5"/>
  <cols>
    <col min="1" max="1" width="1.25" style="156" customWidth="1"/>
    <col min="2" max="2" width="22.625" style="157" customWidth="1"/>
    <col min="3" max="3" width="1.25" style="156" customWidth="1"/>
    <col min="4" max="7" width="12.875" style="154" customWidth="1"/>
    <col min="8" max="9" width="12.875" style="155" customWidth="1"/>
    <col min="10" max="12" width="12.875" style="154" customWidth="1"/>
    <col min="13" max="18" width="12.875" style="153" customWidth="1"/>
    <col min="19" max="16384" width="11.00390625" style="153" customWidth="1"/>
  </cols>
  <sheetData>
    <row r="1" spans="1:16" s="208" customFormat="1" ht="33" customHeight="1">
      <c r="A1" s="658"/>
      <c r="B1" s="658"/>
      <c r="C1" s="214"/>
      <c r="D1" s="211"/>
      <c r="E1" s="211"/>
      <c r="F1" s="213"/>
      <c r="G1" s="211"/>
      <c r="H1" s="212"/>
      <c r="I1" s="212"/>
      <c r="J1" s="211"/>
      <c r="K1" s="211"/>
      <c r="L1" s="211"/>
      <c r="M1" s="211"/>
      <c r="N1" s="211"/>
      <c r="O1" s="210"/>
      <c r="P1" s="209"/>
    </row>
    <row r="2" spans="1:16" s="199" customFormat="1" ht="24.75" customHeight="1">
      <c r="A2" s="663" t="s">
        <v>102</v>
      </c>
      <c r="B2" s="663"/>
      <c r="C2" s="663"/>
      <c r="D2" s="663"/>
      <c r="E2" s="663"/>
      <c r="F2" s="663"/>
      <c r="G2" s="663"/>
      <c r="H2" s="663"/>
      <c r="I2" s="206"/>
      <c r="J2" s="205"/>
      <c r="K2" s="205"/>
      <c r="L2" s="205"/>
      <c r="M2" s="205"/>
      <c r="N2" s="205"/>
      <c r="O2" s="205"/>
      <c r="P2" s="200"/>
    </row>
    <row r="3" spans="1:16" s="199" customFormat="1" ht="16.5" customHeight="1" thickBot="1">
      <c r="A3" s="204"/>
      <c r="B3" s="204"/>
      <c r="C3" s="204"/>
      <c r="D3" s="202"/>
      <c r="E3" s="202"/>
      <c r="F3" s="202"/>
      <c r="G3" s="202"/>
      <c r="H3" s="202"/>
      <c r="I3" s="202"/>
      <c r="J3" s="203"/>
      <c r="K3" s="203"/>
      <c r="L3" s="203"/>
      <c r="M3" s="202"/>
      <c r="N3" s="202"/>
      <c r="O3" s="201" t="s">
        <v>35</v>
      </c>
      <c r="P3" s="200"/>
    </row>
    <row r="4" spans="1:16" s="183" customFormat="1" ht="18" customHeight="1">
      <c r="A4" s="659" t="s">
        <v>101</v>
      </c>
      <c r="B4" s="659"/>
      <c r="C4" s="660"/>
      <c r="D4" s="664" t="s">
        <v>100</v>
      </c>
      <c r="E4" s="665"/>
      <c r="F4" s="666"/>
      <c r="G4" s="664" t="s">
        <v>99</v>
      </c>
      <c r="H4" s="665"/>
      <c r="I4" s="665"/>
      <c r="J4" s="664" t="s">
        <v>98</v>
      </c>
      <c r="K4" s="665"/>
      <c r="L4" s="665"/>
      <c r="M4" s="656" t="s">
        <v>97</v>
      </c>
      <c r="N4" s="657"/>
      <c r="O4" s="657"/>
      <c r="P4" s="190"/>
    </row>
    <row r="5" spans="1:16" s="183" customFormat="1" ht="24" customHeight="1">
      <c r="A5" s="661"/>
      <c r="B5" s="661"/>
      <c r="C5" s="662"/>
      <c r="D5" s="195" t="s">
        <v>1</v>
      </c>
      <c r="E5" s="195" t="s">
        <v>2</v>
      </c>
      <c r="F5" s="194" t="s">
        <v>96</v>
      </c>
      <c r="G5" s="195" t="s">
        <v>1</v>
      </c>
      <c r="H5" s="197" t="s">
        <v>2</v>
      </c>
      <c r="I5" s="194" t="s">
        <v>96</v>
      </c>
      <c r="J5" s="196" t="s">
        <v>1</v>
      </c>
      <c r="K5" s="195" t="s">
        <v>2</v>
      </c>
      <c r="L5" s="194" t="s">
        <v>96</v>
      </c>
      <c r="M5" s="193" t="s">
        <v>1</v>
      </c>
      <c r="N5" s="192" t="s">
        <v>2</v>
      </c>
      <c r="O5" s="191" t="s">
        <v>96</v>
      </c>
      <c r="P5" s="190"/>
    </row>
    <row r="6" spans="1:16" s="183" customFormat="1" ht="3" customHeight="1">
      <c r="A6" s="187"/>
      <c r="B6" s="187"/>
      <c r="C6" s="189"/>
      <c r="D6" s="187"/>
      <c r="E6" s="187"/>
      <c r="F6" s="187"/>
      <c r="G6" s="187"/>
      <c r="H6" s="187"/>
      <c r="I6" s="187"/>
      <c r="J6" s="188"/>
      <c r="K6" s="187"/>
      <c r="L6" s="187"/>
      <c r="M6" s="186"/>
      <c r="N6" s="185"/>
      <c r="O6" s="185"/>
      <c r="P6" s="184"/>
    </row>
    <row r="7" spans="1:16" s="167" customFormat="1" ht="21.75" customHeight="1">
      <c r="A7" s="142"/>
      <c r="B7" s="99" t="s">
        <v>95</v>
      </c>
      <c r="C7" s="98"/>
      <c r="D7" s="181">
        <v>12618619</v>
      </c>
      <c r="E7" s="181">
        <v>12694550</v>
      </c>
      <c r="F7" s="182">
        <v>75931</v>
      </c>
      <c r="G7" s="181">
        <v>12560778</v>
      </c>
      <c r="H7" s="181">
        <v>12738986</v>
      </c>
      <c r="I7" s="182">
        <v>178208</v>
      </c>
      <c r="J7" s="178">
        <v>12657589</v>
      </c>
      <c r="K7" s="178">
        <v>12646912</v>
      </c>
      <c r="L7" s="182">
        <v>-10677</v>
      </c>
      <c r="M7" s="176">
        <v>12792426</v>
      </c>
      <c r="N7" s="176">
        <v>12729982</v>
      </c>
      <c r="O7" s="176">
        <v>-62444</v>
      </c>
      <c r="P7" s="168"/>
    </row>
    <row r="8" spans="1:16" s="167" customFormat="1" ht="21.75" customHeight="1">
      <c r="A8" s="142"/>
      <c r="B8" s="99" t="s">
        <v>94</v>
      </c>
      <c r="C8" s="98"/>
      <c r="D8" s="181">
        <v>12013732</v>
      </c>
      <c r="E8" s="181">
        <v>11754438</v>
      </c>
      <c r="F8" s="177">
        <v>-259294</v>
      </c>
      <c r="G8" s="181">
        <v>11991132</v>
      </c>
      <c r="H8" s="181">
        <v>11819223</v>
      </c>
      <c r="I8" s="177">
        <v>-171909</v>
      </c>
      <c r="J8" s="178">
        <v>12157899</v>
      </c>
      <c r="K8" s="178">
        <v>11952932</v>
      </c>
      <c r="L8" s="177">
        <v>-204967</v>
      </c>
      <c r="M8" s="176">
        <v>12511356</v>
      </c>
      <c r="N8" s="176">
        <v>12387090</v>
      </c>
      <c r="O8" s="176">
        <v>-124266</v>
      </c>
      <c r="P8" s="168"/>
    </row>
    <row r="9" spans="1:16" s="167" customFormat="1" ht="21.75" customHeight="1">
      <c r="A9" s="142"/>
      <c r="B9" s="99" t="s">
        <v>93</v>
      </c>
      <c r="C9" s="98"/>
      <c r="D9" s="181">
        <v>2598746</v>
      </c>
      <c r="E9" s="181">
        <v>2572067</v>
      </c>
      <c r="F9" s="181">
        <v>-26679</v>
      </c>
      <c r="G9" s="181">
        <v>2784961</v>
      </c>
      <c r="H9" s="181">
        <v>2656744</v>
      </c>
      <c r="I9" s="180">
        <v>-128217</v>
      </c>
      <c r="J9" s="178">
        <v>2796857</v>
      </c>
      <c r="K9" s="178">
        <v>2755523</v>
      </c>
      <c r="L9" s="179">
        <v>-41334</v>
      </c>
      <c r="M9" s="176">
        <v>2568681</v>
      </c>
      <c r="N9" s="176">
        <v>2522279</v>
      </c>
      <c r="O9" s="176">
        <v>-46402</v>
      </c>
      <c r="P9" s="168"/>
    </row>
    <row r="10" spans="1:16" s="167" customFormat="1" ht="21.75" customHeight="1">
      <c r="A10" s="100"/>
      <c r="B10" s="99" t="s">
        <v>92</v>
      </c>
      <c r="C10" s="98"/>
      <c r="D10" s="178">
        <v>8741543</v>
      </c>
      <c r="E10" s="178">
        <v>8024069</v>
      </c>
      <c r="F10" s="177">
        <v>-717474</v>
      </c>
      <c r="G10" s="178">
        <v>9337796</v>
      </c>
      <c r="H10" s="178">
        <v>8523311</v>
      </c>
      <c r="I10" s="177">
        <v>-814485</v>
      </c>
      <c r="J10" s="178">
        <v>9142177</v>
      </c>
      <c r="K10" s="178">
        <v>8084206</v>
      </c>
      <c r="L10" s="177">
        <v>-1057971</v>
      </c>
      <c r="M10" s="176">
        <v>8942019</v>
      </c>
      <c r="N10" s="176">
        <v>8317325</v>
      </c>
      <c r="O10" s="176">
        <v>-624694</v>
      </c>
      <c r="P10" s="168"/>
    </row>
    <row r="11" spans="1:16" s="167" customFormat="1" ht="3" customHeight="1" thickBot="1">
      <c r="A11" s="100"/>
      <c r="B11" s="99"/>
      <c r="C11" s="175"/>
      <c r="D11" s="170"/>
      <c r="E11" s="170"/>
      <c r="F11" s="174"/>
      <c r="G11" s="170"/>
      <c r="H11" s="170"/>
      <c r="I11" s="174"/>
      <c r="J11" s="173"/>
      <c r="K11" s="173"/>
      <c r="L11" s="172"/>
      <c r="M11" s="171"/>
      <c r="N11" s="170"/>
      <c r="O11" s="169"/>
      <c r="P11" s="168"/>
    </row>
    <row r="12" spans="1:16" s="162" customFormat="1" ht="18" customHeight="1">
      <c r="A12" s="166" t="s">
        <v>91</v>
      </c>
      <c r="B12" s="165"/>
      <c r="C12" s="165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3"/>
    </row>
    <row r="13" spans="1:12" s="158" customFormat="1" ht="10.5">
      <c r="A13" s="159"/>
      <c r="B13" s="160"/>
      <c r="C13" s="159"/>
      <c r="D13" s="159"/>
      <c r="E13" s="159"/>
      <c r="F13" s="159"/>
      <c r="G13" s="159"/>
      <c r="H13" s="159"/>
      <c r="I13" s="160"/>
      <c r="J13" s="159"/>
      <c r="K13" s="159"/>
      <c r="L13" s="159"/>
    </row>
    <row r="14" spans="2:12" s="158" customFormat="1" ht="10.5">
      <c r="B14" s="161"/>
      <c r="D14" s="159"/>
      <c r="E14" s="159"/>
      <c r="F14" s="159"/>
      <c r="G14" s="159"/>
      <c r="H14" s="159"/>
      <c r="I14" s="160"/>
      <c r="J14" s="159"/>
      <c r="K14" s="159"/>
      <c r="L14" s="159"/>
    </row>
    <row r="15" spans="2:12" s="158" customFormat="1" ht="10.5">
      <c r="B15" s="161"/>
      <c r="D15" s="159"/>
      <c r="E15" s="159"/>
      <c r="F15" s="159"/>
      <c r="G15" s="159"/>
      <c r="H15" s="159"/>
      <c r="I15" s="160"/>
      <c r="J15" s="159"/>
      <c r="K15" s="159"/>
      <c r="L15" s="159"/>
    </row>
    <row r="16" spans="2:12" s="158" customFormat="1" ht="10.5">
      <c r="B16" s="161"/>
      <c r="D16" s="159"/>
      <c r="E16" s="159"/>
      <c r="F16" s="159"/>
      <c r="G16" s="159"/>
      <c r="H16" s="159"/>
      <c r="I16" s="160"/>
      <c r="J16" s="159"/>
      <c r="K16" s="159"/>
      <c r="L16" s="159"/>
    </row>
  </sheetData>
  <sheetProtection/>
  <mergeCells count="7">
    <mergeCell ref="M4:O4"/>
    <mergeCell ref="A1:B1"/>
    <mergeCell ref="A4:C5"/>
    <mergeCell ref="A2:H2"/>
    <mergeCell ref="J4:L4"/>
    <mergeCell ref="D4:F4"/>
    <mergeCell ref="G4:I4"/>
  </mergeCells>
  <printOptions/>
  <pageMargins left="0.6692913385826772" right="0.6692913385826772" top="0.3937007874015748" bottom="0.6692913385826772" header="0.31496062992125984" footer="0"/>
  <pageSetup blackAndWhite="1" fitToWidth="2" fitToHeight="1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16"/>
  <sheetViews>
    <sheetView view="pageBreakPreview" zoomScaleNormal="85" zoomScaleSheetLayoutView="100" zoomScalePageLayoutView="0" workbookViewId="0" topLeftCell="A1">
      <selection activeCell="P19" sqref="P19"/>
    </sheetView>
  </sheetViews>
  <sheetFormatPr defaultColWidth="11.00390625" defaultRowHeight="13.5"/>
  <cols>
    <col min="1" max="1" width="1.25" style="215" customWidth="1"/>
    <col min="2" max="2" width="22.625" style="216" customWidth="1"/>
    <col min="3" max="3" width="1.25" style="215" customWidth="1"/>
    <col min="4" max="4" width="12.875" style="154" customWidth="1"/>
    <col min="5" max="6" width="12.875" style="155" customWidth="1"/>
    <col min="7" max="12" width="12.875" style="154" customWidth="1"/>
    <col min="13" max="18" width="12.875" style="153" customWidth="1"/>
    <col min="19" max="16384" width="11.00390625" style="153" customWidth="1"/>
  </cols>
  <sheetData>
    <row r="1" spans="1:16" s="208" customFormat="1" ht="33" customHeight="1">
      <c r="A1" s="658"/>
      <c r="B1" s="658"/>
      <c r="C1" s="214"/>
      <c r="D1" s="211"/>
      <c r="E1" s="212"/>
      <c r="F1" s="212"/>
      <c r="G1" s="211"/>
      <c r="H1" s="211"/>
      <c r="I1" s="211"/>
      <c r="J1" s="211"/>
      <c r="K1" s="211"/>
      <c r="L1" s="210"/>
      <c r="M1" s="211"/>
      <c r="N1" s="211"/>
      <c r="O1" s="210"/>
      <c r="P1" s="209"/>
    </row>
    <row r="2" spans="1:16" s="199" customFormat="1" ht="24.75" customHeight="1">
      <c r="A2" s="663" t="s">
        <v>105</v>
      </c>
      <c r="B2" s="663"/>
      <c r="C2" s="663"/>
      <c r="D2" s="663"/>
      <c r="E2" s="663"/>
      <c r="F2" s="663"/>
      <c r="G2" s="663"/>
      <c r="H2" s="663"/>
      <c r="I2" s="207"/>
      <c r="J2" s="207"/>
      <c r="K2" s="207"/>
      <c r="L2" s="207"/>
      <c r="M2" s="233"/>
      <c r="N2" s="233"/>
      <c r="O2" s="233"/>
      <c r="P2" s="200"/>
    </row>
    <row r="3" spans="1:16" s="199" customFormat="1" ht="16.5" customHeight="1" thickBot="1">
      <c r="A3" s="204"/>
      <c r="B3" s="204"/>
      <c r="C3" s="204"/>
      <c r="D3" s="202"/>
      <c r="E3" s="202"/>
      <c r="F3" s="202"/>
      <c r="G3" s="202"/>
      <c r="H3" s="202"/>
      <c r="I3" s="202"/>
      <c r="J3" s="202"/>
      <c r="K3" s="202"/>
      <c r="L3" s="201"/>
      <c r="M3" s="202"/>
      <c r="N3" s="202"/>
      <c r="O3" s="201" t="s">
        <v>35</v>
      </c>
      <c r="P3" s="200"/>
    </row>
    <row r="4" spans="1:16" s="183" customFormat="1" ht="18" customHeight="1">
      <c r="A4" s="659" t="s">
        <v>101</v>
      </c>
      <c r="B4" s="659"/>
      <c r="C4" s="660"/>
      <c r="D4" s="664" t="s">
        <v>100</v>
      </c>
      <c r="E4" s="665"/>
      <c r="F4" s="665"/>
      <c r="G4" s="664" t="s">
        <v>104</v>
      </c>
      <c r="H4" s="665"/>
      <c r="I4" s="665"/>
      <c r="J4" s="664" t="s">
        <v>98</v>
      </c>
      <c r="K4" s="665"/>
      <c r="L4" s="665"/>
      <c r="M4" s="656" t="s">
        <v>97</v>
      </c>
      <c r="N4" s="657"/>
      <c r="O4" s="657"/>
      <c r="P4" s="190"/>
    </row>
    <row r="5" spans="1:16" s="183" customFormat="1" ht="24" customHeight="1">
      <c r="A5" s="661"/>
      <c r="B5" s="661"/>
      <c r="C5" s="662"/>
      <c r="D5" s="195" t="s">
        <v>1</v>
      </c>
      <c r="E5" s="194" t="s">
        <v>2</v>
      </c>
      <c r="F5" s="197" t="s">
        <v>96</v>
      </c>
      <c r="G5" s="195" t="s">
        <v>1</v>
      </c>
      <c r="H5" s="194" t="s">
        <v>2</v>
      </c>
      <c r="I5" s="232" t="s">
        <v>96</v>
      </c>
      <c r="J5" s="196" t="s">
        <v>1</v>
      </c>
      <c r="K5" s="194" t="s">
        <v>2</v>
      </c>
      <c r="L5" s="197" t="s">
        <v>96</v>
      </c>
      <c r="M5" s="193" t="s">
        <v>1</v>
      </c>
      <c r="N5" s="191" t="s">
        <v>2</v>
      </c>
      <c r="O5" s="231" t="s">
        <v>96</v>
      </c>
      <c r="P5" s="190"/>
    </row>
    <row r="6" spans="1:16" s="183" customFormat="1" ht="3" customHeight="1">
      <c r="A6" s="187"/>
      <c r="B6" s="187"/>
      <c r="C6" s="189"/>
      <c r="D6" s="187"/>
      <c r="E6" s="187"/>
      <c r="F6" s="187"/>
      <c r="G6" s="187"/>
      <c r="H6" s="187"/>
      <c r="I6" s="187"/>
      <c r="J6" s="188"/>
      <c r="K6" s="187"/>
      <c r="L6" s="187"/>
      <c r="M6" s="186"/>
      <c r="N6" s="185"/>
      <c r="O6" s="185"/>
      <c r="P6" s="184"/>
    </row>
    <row r="7" spans="1:16" s="167" customFormat="1" ht="21.75" customHeight="1">
      <c r="A7" s="100"/>
      <c r="B7" s="99" t="s">
        <v>95</v>
      </c>
      <c r="C7" s="98"/>
      <c r="D7" s="170">
        <v>21559818</v>
      </c>
      <c r="E7" s="170">
        <v>21821528</v>
      </c>
      <c r="F7" s="182">
        <v>261710</v>
      </c>
      <c r="G7" s="170">
        <v>21557067</v>
      </c>
      <c r="H7" s="170">
        <v>21762156</v>
      </c>
      <c r="I7" s="229">
        <v>205089</v>
      </c>
      <c r="J7" s="170">
        <v>21076160</v>
      </c>
      <c r="K7" s="170">
        <v>21028191</v>
      </c>
      <c r="L7" s="230">
        <v>-47969</v>
      </c>
      <c r="M7" s="227">
        <v>21361834</v>
      </c>
      <c r="N7" s="227">
        <v>21061130</v>
      </c>
      <c r="O7" s="226">
        <v>-300704</v>
      </c>
      <c r="P7" s="168"/>
    </row>
    <row r="8" spans="1:16" s="167" customFormat="1" ht="21.75" customHeight="1">
      <c r="A8" s="100"/>
      <c r="B8" s="99" t="s">
        <v>94</v>
      </c>
      <c r="C8" s="98"/>
      <c r="D8" s="170">
        <v>19133119</v>
      </c>
      <c r="E8" s="170">
        <v>19218715</v>
      </c>
      <c r="F8" s="229">
        <v>85596</v>
      </c>
      <c r="G8" s="170">
        <v>19102121</v>
      </c>
      <c r="H8" s="170">
        <v>19255029</v>
      </c>
      <c r="I8" s="229">
        <v>152908</v>
      </c>
      <c r="J8" s="170">
        <v>18673411</v>
      </c>
      <c r="K8" s="170">
        <v>18514034</v>
      </c>
      <c r="L8" s="228">
        <v>-159377</v>
      </c>
      <c r="M8" s="227">
        <v>19026733</v>
      </c>
      <c r="N8" s="227">
        <v>18629328</v>
      </c>
      <c r="O8" s="226">
        <v>-397405</v>
      </c>
      <c r="P8" s="168"/>
    </row>
    <row r="9" spans="1:16" s="167" customFormat="1" ht="21.75" customHeight="1">
      <c r="A9" s="100"/>
      <c r="B9" s="99" t="s">
        <v>93</v>
      </c>
      <c r="C9" s="98"/>
      <c r="D9" s="170">
        <v>12390587</v>
      </c>
      <c r="E9" s="170">
        <v>10208552</v>
      </c>
      <c r="F9" s="182">
        <v>-2182035</v>
      </c>
      <c r="G9" s="170">
        <v>13381651</v>
      </c>
      <c r="H9" s="170">
        <v>10768653</v>
      </c>
      <c r="I9" s="182">
        <v>-2612998</v>
      </c>
      <c r="J9" s="170">
        <v>13180140</v>
      </c>
      <c r="K9" s="170">
        <v>10456779</v>
      </c>
      <c r="L9" s="182">
        <f>+K9-J9</f>
        <v>-2723361</v>
      </c>
      <c r="M9" s="227">
        <v>12490130</v>
      </c>
      <c r="N9" s="227">
        <v>9226042</v>
      </c>
      <c r="O9" s="226">
        <v>-3264088</v>
      </c>
      <c r="P9" s="168"/>
    </row>
    <row r="10" spans="1:16" s="167" customFormat="1" ht="21.75" customHeight="1">
      <c r="A10" s="100"/>
      <c r="B10" s="99" t="s">
        <v>92</v>
      </c>
      <c r="C10" s="98"/>
      <c r="D10" s="170">
        <v>20928493</v>
      </c>
      <c r="E10" s="170">
        <v>18710700</v>
      </c>
      <c r="F10" s="182">
        <v>-2217793</v>
      </c>
      <c r="G10" s="170">
        <v>22266968</v>
      </c>
      <c r="H10" s="170">
        <v>19440745</v>
      </c>
      <c r="I10" s="182">
        <v>-2826223</v>
      </c>
      <c r="J10" s="170">
        <v>22280518</v>
      </c>
      <c r="K10" s="170">
        <v>19447680</v>
      </c>
      <c r="L10" s="182">
        <f>+K10-J10</f>
        <v>-2832838</v>
      </c>
      <c r="M10" s="227">
        <v>21622963</v>
      </c>
      <c r="N10" s="227">
        <v>18524015</v>
      </c>
      <c r="O10" s="226">
        <v>-3098948</v>
      </c>
      <c r="P10" s="168"/>
    </row>
    <row r="11" spans="1:16" s="167" customFormat="1" ht="3" customHeight="1" thickBot="1">
      <c r="A11" s="225"/>
      <c r="B11" s="224"/>
      <c r="C11" s="175"/>
      <c r="D11" s="171"/>
      <c r="E11" s="171"/>
      <c r="F11" s="221"/>
      <c r="G11" s="223"/>
      <c r="H11" s="223"/>
      <c r="I11" s="222"/>
      <c r="J11" s="171"/>
      <c r="K11" s="171"/>
      <c r="L11" s="221"/>
      <c r="M11" s="171"/>
      <c r="N11" s="171"/>
      <c r="O11" s="171"/>
      <c r="P11" s="168"/>
    </row>
    <row r="12" spans="1:16" s="162" customFormat="1" ht="18" customHeight="1">
      <c r="A12" s="220" t="s">
        <v>103</v>
      </c>
      <c r="B12" s="219"/>
      <c r="C12" s="218"/>
      <c r="D12" s="163"/>
      <c r="E12" s="217"/>
      <c r="F12" s="217"/>
      <c r="G12" s="163"/>
      <c r="H12" s="163"/>
      <c r="I12" s="163"/>
      <c r="J12" s="163"/>
      <c r="K12" s="163"/>
      <c r="L12" s="163"/>
      <c r="M12" s="163"/>
      <c r="N12" s="163"/>
      <c r="O12" s="163"/>
      <c r="P12" s="163"/>
    </row>
    <row r="13" spans="1:14" s="158" customFormat="1" ht="10.5">
      <c r="A13" s="159"/>
      <c r="B13" s="160"/>
      <c r="C13" s="159"/>
      <c r="D13" s="159"/>
      <c r="E13" s="160"/>
      <c r="F13" s="160"/>
      <c r="G13" s="159"/>
      <c r="H13" s="160"/>
      <c r="I13" s="159"/>
      <c r="J13" s="159"/>
      <c r="K13" s="160"/>
      <c r="L13" s="159"/>
      <c r="N13" s="161"/>
    </row>
    <row r="14" spans="1:14" s="158" customFormat="1" ht="10.5">
      <c r="A14" s="159"/>
      <c r="B14" s="160"/>
      <c r="C14" s="159"/>
      <c r="D14" s="159"/>
      <c r="E14" s="160"/>
      <c r="F14" s="160"/>
      <c r="G14" s="159"/>
      <c r="H14" s="160"/>
      <c r="I14" s="159"/>
      <c r="J14" s="159"/>
      <c r="K14" s="160"/>
      <c r="L14" s="159"/>
      <c r="N14" s="161"/>
    </row>
    <row r="15" spans="1:14" s="158" customFormat="1" ht="10.5">
      <c r="A15" s="159"/>
      <c r="B15" s="160"/>
      <c r="C15" s="159"/>
      <c r="D15" s="159"/>
      <c r="E15" s="160"/>
      <c r="F15" s="160"/>
      <c r="G15" s="159"/>
      <c r="H15" s="160"/>
      <c r="I15" s="159"/>
      <c r="J15" s="159"/>
      <c r="K15" s="160"/>
      <c r="L15" s="159"/>
      <c r="N15" s="161"/>
    </row>
    <row r="16" spans="1:14" s="158" customFormat="1" ht="10.5">
      <c r="A16" s="159"/>
      <c r="B16" s="160"/>
      <c r="C16" s="159"/>
      <c r="D16" s="159"/>
      <c r="E16" s="160"/>
      <c r="F16" s="160"/>
      <c r="G16" s="159"/>
      <c r="H16" s="160"/>
      <c r="I16" s="159"/>
      <c r="J16" s="159"/>
      <c r="K16" s="160"/>
      <c r="L16" s="159"/>
      <c r="N16" s="161"/>
    </row>
  </sheetData>
  <sheetProtection/>
  <mergeCells count="7">
    <mergeCell ref="A1:B1"/>
    <mergeCell ref="A4:C5"/>
    <mergeCell ref="J4:L4"/>
    <mergeCell ref="M4:O4"/>
    <mergeCell ref="A2:H2"/>
    <mergeCell ref="D4:F4"/>
    <mergeCell ref="G4:I4"/>
  </mergeCells>
  <printOptions/>
  <pageMargins left="0.6692913385826772" right="0.6692913385826772" top="0.3937007874015748" bottom="0.6692913385826772" header="0.31496062992125984" footer="0"/>
  <pageSetup fitToWidth="0" fitToHeight="1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2"/>
  <sheetViews>
    <sheetView view="pageBreakPreview" zoomScaleNormal="85" zoomScaleSheetLayoutView="100" zoomScalePageLayoutView="0" workbookViewId="0" topLeftCell="E7">
      <selection activeCell="P19" sqref="P19"/>
    </sheetView>
  </sheetViews>
  <sheetFormatPr defaultColWidth="11.00390625" defaultRowHeight="13.5"/>
  <cols>
    <col min="1" max="1" width="1.25" style="215" customWidth="1"/>
    <col min="2" max="2" width="22.625" style="216" customWidth="1"/>
    <col min="3" max="3" width="1.25" style="215" customWidth="1"/>
    <col min="4" max="12" width="12.875" style="154" customWidth="1"/>
    <col min="13" max="18" width="12.875" style="153" customWidth="1"/>
    <col min="19" max="16384" width="11.00390625" style="153" customWidth="1"/>
  </cols>
  <sheetData>
    <row r="1" spans="1:16" s="208" customFormat="1" ht="33" customHeight="1">
      <c r="A1" s="658"/>
      <c r="B1" s="658"/>
      <c r="C1" s="214"/>
      <c r="D1" s="211"/>
      <c r="E1" s="211"/>
      <c r="F1" s="211"/>
      <c r="G1" s="211"/>
      <c r="H1" s="211"/>
      <c r="I1" s="210"/>
      <c r="J1" s="211"/>
      <c r="K1" s="211"/>
      <c r="L1" s="210"/>
      <c r="M1" s="211"/>
      <c r="N1" s="211"/>
      <c r="O1" s="213"/>
      <c r="P1" s="209"/>
    </row>
    <row r="2" spans="1:16" s="199" customFormat="1" ht="24.75" customHeight="1">
      <c r="A2" s="667" t="s">
        <v>113</v>
      </c>
      <c r="B2" s="667"/>
      <c r="C2" s="667"/>
      <c r="D2" s="667"/>
      <c r="E2" s="667"/>
      <c r="F2" s="667"/>
      <c r="G2" s="667"/>
      <c r="H2" s="667"/>
      <c r="I2" s="263"/>
      <c r="J2" s="263"/>
      <c r="K2" s="263"/>
      <c r="L2" s="263"/>
      <c r="M2" s="263"/>
      <c r="N2" s="263"/>
      <c r="O2" s="263"/>
      <c r="P2" s="200"/>
    </row>
    <row r="3" spans="1:16" s="199" customFormat="1" ht="15" customHeight="1" thickBot="1">
      <c r="A3" s="204"/>
      <c r="B3" s="204"/>
      <c r="C3" s="204"/>
      <c r="D3" s="202"/>
      <c r="E3" s="202"/>
      <c r="F3" s="202"/>
      <c r="G3" s="202"/>
      <c r="H3" s="202"/>
      <c r="I3" s="201"/>
      <c r="J3" s="202"/>
      <c r="K3" s="202"/>
      <c r="L3" s="201"/>
      <c r="M3" s="202"/>
      <c r="N3" s="202"/>
      <c r="O3" s="201" t="s">
        <v>35</v>
      </c>
      <c r="P3" s="200"/>
    </row>
    <row r="4" spans="1:16" s="183" customFormat="1" ht="18" customHeight="1">
      <c r="A4" s="659" t="s">
        <v>101</v>
      </c>
      <c r="B4" s="659"/>
      <c r="C4" s="660"/>
      <c r="D4" s="664" t="s">
        <v>100</v>
      </c>
      <c r="E4" s="665"/>
      <c r="F4" s="666"/>
      <c r="G4" s="664" t="s">
        <v>104</v>
      </c>
      <c r="H4" s="665"/>
      <c r="I4" s="666"/>
      <c r="J4" s="664" t="s">
        <v>98</v>
      </c>
      <c r="K4" s="665"/>
      <c r="L4" s="666"/>
      <c r="M4" s="656" t="s">
        <v>97</v>
      </c>
      <c r="N4" s="657"/>
      <c r="O4" s="657"/>
      <c r="P4" s="190"/>
    </row>
    <row r="5" spans="1:16" s="183" customFormat="1" ht="27" customHeight="1">
      <c r="A5" s="661"/>
      <c r="B5" s="661"/>
      <c r="C5" s="662"/>
      <c r="D5" s="195" t="s">
        <v>112</v>
      </c>
      <c r="E5" s="195" t="s">
        <v>111</v>
      </c>
      <c r="F5" s="194" t="s">
        <v>110</v>
      </c>
      <c r="G5" s="195" t="s">
        <v>112</v>
      </c>
      <c r="H5" s="197" t="s">
        <v>111</v>
      </c>
      <c r="I5" s="194" t="s">
        <v>110</v>
      </c>
      <c r="J5" s="195" t="s">
        <v>112</v>
      </c>
      <c r="K5" s="198" t="s">
        <v>111</v>
      </c>
      <c r="L5" s="194" t="s">
        <v>110</v>
      </c>
      <c r="M5" s="192" t="s">
        <v>112</v>
      </c>
      <c r="N5" s="262" t="s">
        <v>111</v>
      </c>
      <c r="O5" s="191" t="s">
        <v>110</v>
      </c>
      <c r="P5" s="190"/>
    </row>
    <row r="6" spans="1:16" s="183" customFormat="1" ht="6" customHeight="1">
      <c r="A6" s="187"/>
      <c r="B6" s="187"/>
      <c r="C6" s="189"/>
      <c r="D6" s="187"/>
      <c r="E6" s="187"/>
      <c r="F6" s="187"/>
      <c r="G6" s="187"/>
      <c r="H6" s="187"/>
      <c r="I6" s="187"/>
      <c r="J6" s="187"/>
      <c r="K6" s="187"/>
      <c r="L6" s="187"/>
      <c r="M6" s="185"/>
      <c r="N6" s="185"/>
      <c r="O6" s="185"/>
      <c r="P6" s="184"/>
    </row>
    <row r="7" spans="1:16" s="244" customFormat="1" ht="25.5" customHeight="1">
      <c r="A7" s="259"/>
      <c r="B7" s="260" t="s">
        <v>109</v>
      </c>
      <c r="C7" s="98"/>
      <c r="D7" s="256">
        <v>48176300</v>
      </c>
      <c r="E7" s="256">
        <v>55394120</v>
      </c>
      <c r="F7" s="256">
        <v>473862756</v>
      </c>
      <c r="G7" s="255">
        <v>53463100</v>
      </c>
      <c r="H7" s="255">
        <v>55009465</v>
      </c>
      <c r="I7" s="255">
        <v>472316391</v>
      </c>
      <c r="J7" s="261">
        <v>46142300</v>
      </c>
      <c r="K7" s="261">
        <v>54206700</v>
      </c>
      <c r="L7" s="261">
        <v>464251991</v>
      </c>
      <c r="M7" s="176">
        <v>55693600</v>
      </c>
      <c r="N7" s="176">
        <v>52195971</v>
      </c>
      <c r="O7" s="176">
        <v>467749620</v>
      </c>
      <c r="P7" s="245"/>
    </row>
    <row r="8" spans="1:16" s="244" customFormat="1" ht="6" customHeight="1">
      <c r="A8" s="259"/>
      <c r="B8" s="260"/>
      <c r="C8" s="98"/>
      <c r="D8" s="256"/>
      <c r="E8" s="256"/>
      <c r="F8" s="256"/>
      <c r="G8" s="255"/>
      <c r="H8" s="255"/>
      <c r="I8" s="255"/>
      <c r="J8" s="245"/>
      <c r="K8" s="245"/>
      <c r="L8" s="245"/>
      <c r="P8" s="245"/>
    </row>
    <row r="9" spans="1:16" s="244" customFormat="1" ht="21.75" customHeight="1">
      <c r="A9" s="259"/>
      <c r="B9" s="141" t="s">
        <v>108</v>
      </c>
      <c r="C9" s="98"/>
      <c r="D9" s="256">
        <v>39406100</v>
      </c>
      <c r="E9" s="256">
        <v>39036542</v>
      </c>
      <c r="F9" s="256">
        <v>280545020</v>
      </c>
      <c r="G9" s="255">
        <v>43869400</v>
      </c>
      <c r="H9" s="255">
        <v>38895970</v>
      </c>
      <c r="I9" s="255">
        <v>285518450</v>
      </c>
      <c r="J9" s="255">
        <v>34461800</v>
      </c>
      <c r="K9" s="255">
        <v>38034620</v>
      </c>
      <c r="L9" s="255">
        <v>281945629</v>
      </c>
      <c r="M9" s="254">
        <v>39406300</v>
      </c>
      <c r="N9" s="254">
        <v>36094122</v>
      </c>
      <c r="O9" s="254">
        <v>285257807</v>
      </c>
      <c r="P9" s="245"/>
    </row>
    <row r="10" spans="1:16" s="244" customFormat="1" ht="21.75" customHeight="1">
      <c r="A10" s="251"/>
      <c r="B10" s="258" t="s">
        <v>107</v>
      </c>
      <c r="C10" s="98"/>
      <c r="D10" s="256">
        <v>28000</v>
      </c>
      <c r="E10" s="256">
        <v>0</v>
      </c>
      <c r="F10" s="256">
        <v>947740</v>
      </c>
      <c r="G10" s="255">
        <v>26000</v>
      </c>
      <c r="H10" s="255">
        <v>0</v>
      </c>
      <c r="I10" s="255">
        <v>973740</v>
      </c>
      <c r="J10" s="255">
        <v>0</v>
      </c>
      <c r="K10" s="255">
        <v>0</v>
      </c>
      <c r="L10" s="255">
        <v>973740</v>
      </c>
      <c r="M10" s="254">
        <v>0</v>
      </c>
      <c r="N10" s="254">
        <v>0</v>
      </c>
      <c r="O10" s="254">
        <v>973740</v>
      </c>
      <c r="P10" s="245"/>
    </row>
    <row r="11" spans="1:16" s="244" customFormat="1" ht="21.75" customHeight="1">
      <c r="A11" s="251"/>
      <c r="B11" s="99" t="s">
        <v>106</v>
      </c>
      <c r="C11" s="98"/>
      <c r="D11" s="256">
        <v>0</v>
      </c>
      <c r="E11" s="256">
        <v>19623</v>
      </c>
      <c r="F11" s="256">
        <v>164991</v>
      </c>
      <c r="G11" s="255">
        <v>0</v>
      </c>
      <c r="H11" s="255">
        <v>19780</v>
      </c>
      <c r="I11" s="255">
        <v>145211</v>
      </c>
      <c r="J11" s="255">
        <v>0</v>
      </c>
      <c r="K11" s="257">
        <v>19940</v>
      </c>
      <c r="L11" s="257">
        <v>125270</v>
      </c>
      <c r="M11" s="254">
        <v>0</v>
      </c>
      <c r="N11" s="254">
        <v>20102</v>
      </c>
      <c r="O11" s="254">
        <v>105168</v>
      </c>
      <c r="P11" s="245"/>
    </row>
    <row r="12" spans="1:16" s="244" customFormat="1" ht="21.75" customHeight="1">
      <c r="A12" s="251"/>
      <c r="B12" s="99" t="s">
        <v>20</v>
      </c>
      <c r="C12" s="98"/>
      <c r="D12" s="256">
        <v>0</v>
      </c>
      <c r="E12" s="256">
        <v>61395</v>
      </c>
      <c r="F12" s="256">
        <v>571597</v>
      </c>
      <c r="G12" s="255">
        <v>0</v>
      </c>
      <c r="H12" s="255">
        <v>62863</v>
      </c>
      <c r="I12" s="255">
        <v>508734</v>
      </c>
      <c r="J12" s="255">
        <v>0</v>
      </c>
      <c r="K12" s="255">
        <v>63986</v>
      </c>
      <c r="L12" s="255">
        <v>444749</v>
      </c>
      <c r="M12" s="254">
        <v>0</v>
      </c>
      <c r="N12" s="254">
        <v>62673</v>
      </c>
      <c r="O12" s="254">
        <v>382076</v>
      </c>
      <c r="P12" s="245"/>
    </row>
    <row r="13" spans="1:16" s="244" customFormat="1" ht="21.75" customHeight="1">
      <c r="A13" s="251"/>
      <c r="B13" s="99" t="s">
        <v>21</v>
      </c>
      <c r="C13" s="98"/>
      <c r="D13" s="256">
        <v>0</v>
      </c>
      <c r="E13" s="256">
        <v>69010</v>
      </c>
      <c r="F13" s="256">
        <v>204225</v>
      </c>
      <c r="G13" s="255">
        <v>0</v>
      </c>
      <c r="H13" s="255">
        <v>47754</v>
      </c>
      <c r="I13" s="255">
        <v>156471</v>
      </c>
      <c r="J13" s="255">
        <v>0</v>
      </c>
      <c r="K13" s="255">
        <v>43120</v>
      </c>
      <c r="L13" s="255">
        <v>113351</v>
      </c>
      <c r="M13" s="254">
        <v>0</v>
      </c>
      <c r="N13" s="254">
        <v>39901</v>
      </c>
      <c r="O13" s="254">
        <v>73449</v>
      </c>
      <c r="P13" s="245"/>
    </row>
    <row r="14" spans="1:16" s="244" customFormat="1" ht="21.75" customHeight="1">
      <c r="A14" s="251"/>
      <c r="B14" s="99" t="s">
        <v>22</v>
      </c>
      <c r="C14" s="98"/>
      <c r="D14" s="256">
        <v>0</v>
      </c>
      <c r="E14" s="256">
        <v>98831</v>
      </c>
      <c r="F14" s="256">
        <v>127749</v>
      </c>
      <c r="G14" s="255">
        <v>0</v>
      </c>
      <c r="H14" s="255">
        <v>85166</v>
      </c>
      <c r="I14" s="255">
        <v>42583</v>
      </c>
      <c r="J14" s="255">
        <v>0</v>
      </c>
      <c r="K14" s="255">
        <v>42583</v>
      </c>
      <c r="L14" s="255">
        <v>0</v>
      </c>
      <c r="M14" s="254">
        <v>0</v>
      </c>
      <c r="N14" s="254">
        <v>0</v>
      </c>
      <c r="O14" s="254">
        <v>0</v>
      </c>
      <c r="P14" s="245"/>
    </row>
    <row r="15" spans="1:16" s="244" customFormat="1" ht="21.75" customHeight="1">
      <c r="A15" s="251"/>
      <c r="B15" s="99" t="s">
        <v>26</v>
      </c>
      <c r="C15" s="98"/>
      <c r="D15" s="256">
        <v>0</v>
      </c>
      <c r="E15" s="256">
        <v>379841</v>
      </c>
      <c r="F15" s="256">
        <v>320348</v>
      </c>
      <c r="G15" s="255">
        <v>0</v>
      </c>
      <c r="H15" s="255">
        <v>146530</v>
      </c>
      <c r="I15" s="255">
        <v>173818</v>
      </c>
      <c r="J15" s="255">
        <v>0</v>
      </c>
      <c r="K15" s="255">
        <v>106198</v>
      </c>
      <c r="L15" s="255">
        <v>67620</v>
      </c>
      <c r="M15" s="254">
        <v>0</v>
      </c>
      <c r="N15" s="254">
        <v>40609</v>
      </c>
      <c r="O15" s="254">
        <v>27011</v>
      </c>
      <c r="P15" s="245"/>
    </row>
    <row r="16" spans="1:16" s="244" customFormat="1" ht="21.75" customHeight="1">
      <c r="A16" s="251"/>
      <c r="B16" s="99" t="s">
        <v>50</v>
      </c>
      <c r="C16" s="98"/>
      <c r="D16" s="256">
        <v>0</v>
      </c>
      <c r="E16" s="256">
        <v>0</v>
      </c>
      <c r="F16" s="256">
        <v>0</v>
      </c>
      <c r="G16" s="255">
        <v>0</v>
      </c>
      <c r="H16" s="255">
        <v>0</v>
      </c>
      <c r="I16" s="255">
        <v>0</v>
      </c>
      <c r="J16" s="255">
        <v>0</v>
      </c>
      <c r="K16" s="255">
        <v>0</v>
      </c>
      <c r="L16" s="255">
        <v>0</v>
      </c>
      <c r="M16" s="254">
        <v>0</v>
      </c>
      <c r="N16" s="254">
        <v>0</v>
      </c>
      <c r="O16" s="254">
        <v>0</v>
      </c>
      <c r="P16" s="245"/>
    </row>
    <row r="17" spans="1:16" s="244" customFormat="1" ht="21.75" customHeight="1">
      <c r="A17" s="251"/>
      <c r="B17" s="99" t="s">
        <v>27</v>
      </c>
      <c r="C17" s="98"/>
      <c r="D17" s="256">
        <v>321300</v>
      </c>
      <c r="E17" s="256">
        <v>1375174</v>
      </c>
      <c r="F17" s="256">
        <v>15371901</v>
      </c>
      <c r="G17" s="255">
        <v>656900</v>
      </c>
      <c r="H17" s="255">
        <v>1326767</v>
      </c>
      <c r="I17" s="255">
        <v>14702033</v>
      </c>
      <c r="J17" s="255">
        <v>3123000</v>
      </c>
      <c r="K17" s="255">
        <v>1436894</v>
      </c>
      <c r="L17" s="255">
        <v>16388139</v>
      </c>
      <c r="M17" s="254">
        <v>8423500</v>
      </c>
      <c r="N17" s="254">
        <v>1456437</v>
      </c>
      <c r="O17" s="254">
        <v>23355202</v>
      </c>
      <c r="P17" s="245"/>
    </row>
    <row r="18" spans="1:16" s="244" customFormat="1" ht="21.75" customHeight="1">
      <c r="A18" s="251"/>
      <c r="B18" s="99" t="s">
        <v>28</v>
      </c>
      <c r="C18" s="98"/>
      <c r="D18" s="256">
        <v>1674200</v>
      </c>
      <c r="E18" s="256">
        <v>1793043</v>
      </c>
      <c r="F18" s="256">
        <v>24638671</v>
      </c>
      <c r="G18" s="255">
        <v>1633100</v>
      </c>
      <c r="H18" s="255">
        <v>1808635</v>
      </c>
      <c r="I18" s="255">
        <v>24463136</v>
      </c>
      <c r="J18" s="255">
        <v>1617800</v>
      </c>
      <c r="K18" s="255">
        <v>1886617</v>
      </c>
      <c r="L18" s="255">
        <v>24194319</v>
      </c>
      <c r="M18" s="254">
        <v>1649400</v>
      </c>
      <c r="N18" s="254">
        <v>1914406</v>
      </c>
      <c r="O18" s="254">
        <v>23929313</v>
      </c>
      <c r="P18" s="245"/>
    </row>
    <row r="19" spans="1:16" s="252" customFormat="1" ht="21.75" customHeight="1">
      <c r="A19" s="251"/>
      <c r="B19" s="99" t="s">
        <v>29</v>
      </c>
      <c r="C19" s="98"/>
      <c r="D19" s="256">
        <v>6746700</v>
      </c>
      <c r="E19" s="256">
        <v>12560661</v>
      </c>
      <c r="F19" s="256">
        <v>150970514</v>
      </c>
      <c r="G19" s="255">
        <v>7277700</v>
      </c>
      <c r="H19" s="255">
        <v>12616000</v>
      </c>
      <c r="I19" s="255">
        <v>145632215</v>
      </c>
      <c r="J19" s="255">
        <v>6939700</v>
      </c>
      <c r="K19" s="255">
        <v>12572741</v>
      </c>
      <c r="L19" s="255">
        <v>139999174</v>
      </c>
      <c r="M19" s="254">
        <v>6214400</v>
      </c>
      <c r="N19" s="254">
        <v>12567721</v>
      </c>
      <c r="O19" s="254">
        <v>133645853</v>
      </c>
      <c r="P19" s="253"/>
    </row>
    <row r="20" spans="1:16" s="244" customFormat="1" ht="6" customHeight="1" thickBot="1">
      <c r="A20" s="251"/>
      <c r="B20" s="250"/>
      <c r="C20" s="249"/>
      <c r="D20" s="248"/>
      <c r="E20" s="248"/>
      <c r="F20" s="248"/>
      <c r="G20" s="248"/>
      <c r="H20" s="248"/>
      <c r="I20" s="248"/>
      <c r="J20" s="248"/>
      <c r="K20" s="248"/>
      <c r="L20" s="248"/>
      <c r="M20" s="247"/>
      <c r="N20" s="247"/>
      <c r="O20" s="246"/>
      <c r="P20" s="245"/>
    </row>
    <row r="21" spans="1:16" s="239" customFormat="1" ht="16.5" customHeight="1">
      <c r="A21" s="243" t="s">
        <v>73</v>
      </c>
      <c r="B21" s="243"/>
      <c r="C21" s="243"/>
      <c r="D21" s="241"/>
      <c r="E21" s="241"/>
      <c r="F21" s="241"/>
      <c r="G21" s="241"/>
      <c r="H21" s="241"/>
      <c r="I21" s="241"/>
      <c r="J21" s="242"/>
      <c r="K21" s="241"/>
      <c r="L21" s="241"/>
      <c r="M21" s="242"/>
      <c r="N21" s="241"/>
      <c r="O21" s="241"/>
      <c r="P21" s="240"/>
    </row>
    <row r="22" spans="1:16" s="234" customFormat="1" ht="16.5" customHeight="1">
      <c r="A22" s="238"/>
      <c r="B22" s="237"/>
      <c r="C22" s="236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</row>
  </sheetData>
  <sheetProtection/>
  <mergeCells count="7">
    <mergeCell ref="J4:L4"/>
    <mergeCell ref="M4:O4"/>
    <mergeCell ref="A2:H2"/>
    <mergeCell ref="A1:B1"/>
    <mergeCell ref="A4:C5"/>
    <mergeCell ref="G4:I4"/>
    <mergeCell ref="D4:F4"/>
  </mergeCells>
  <printOptions/>
  <pageMargins left="0.6692913385826772" right="0.6692913385826772" top="0.3937007874015748" bottom="0.6692913385826772" header="0.31496062992125984" footer="0"/>
  <pageSetup blackAndWhite="1" horizontalDpi="600" verticalDpi="600" orientation="portrait" pageOrder="overThenDown" paperSize="9" r:id="rId1"/>
  <colBreaks count="1" manualBreakCount="1">
    <brk id="8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K66"/>
  <sheetViews>
    <sheetView view="pageBreakPreview" zoomScaleSheetLayoutView="100" zoomScalePageLayoutView="0" workbookViewId="0" topLeftCell="A49">
      <selection activeCell="P19" sqref="P19"/>
    </sheetView>
  </sheetViews>
  <sheetFormatPr defaultColWidth="11.00390625" defaultRowHeight="13.5"/>
  <cols>
    <col min="1" max="1" width="1.25" style="268" customWidth="1"/>
    <col min="2" max="2" width="2.00390625" style="268" customWidth="1"/>
    <col min="3" max="3" width="19.625" style="269" customWidth="1"/>
    <col min="4" max="4" width="1.25" style="268" customWidth="1"/>
    <col min="5" max="5" width="13.125" style="264" customWidth="1"/>
    <col min="6" max="7" width="13.125" style="267" customWidth="1"/>
    <col min="8" max="8" width="13.125" style="264" customWidth="1"/>
    <col min="9" max="9" width="13.00390625" style="264" customWidth="1"/>
    <col min="10" max="10" width="11.00390625" style="266" customWidth="1"/>
    <col min="11" max="11" width="14.125" style="265" bestFit="1" customWidth="1"/>
    <col min="12" max="16384" width="11.00390625" style="264" customWidth="1"/>
  </cols>
  <sheetData>
    <row r="1" ht="33" customHeight="1">
      <c r="I1" s="343"/>
    </row>
    <row r="2" spans="1:11" s="314" customFormat="1" ht="24.75" customHeight="1">
      <c r="A2" s="677" t="s">
        <v>161</v>
      </c>
      <c r="B2" s="677"/>
      <c r="C2" s="677"/>
      <c r="D2" s="677"/>
      <c r="E2" s="677"/>
      <c r="F2" s="677"/>
      <c r="G2" s="677"/>
      <c r="H2" s="677"/>
      <c r="I2" s="677"/>
      <c r="J2" s="306"/>
      <c r="K2" s="305"/>
    </row>
    <row r="3" spans="1:11" s="314" customFormat="1" ht="16.5" customHeight="1" thickBot="1">
      <c r="A3" s="318"/>
      <c r="B3" s="318"/>
      <c r="C3" s="318"/>
      <c r="D3" s="318"/>
      <c r="E3" s="317"/>
      <c r="F3" s="317"/>
      <c r="G3" s="317"/>
      <c r="H3" s="317"/>
      <c r="I3" s="342"/>
      <c r="J3" s="306"/>
      <c r="K3" s="305"/>
    </row>
    <row r="4" spans="1:11" s="304" customFormat="1" ht="18" customHeight="1">
      <c r="A4" s="670" t="s">
        <v>134</v>
      </c>
      <c r="B4" s="670"/>
      <c r="C4" s="670"/>
      <c r="D4" s="671"/>
      <c r="E4" s="668" t="s">
        <v>133</v>
      </c>
      <c r="F4" s="668" t="s">
        <v>132</v>
      </c>
      <c r="G4" s="668" t="s">
        <v>160</v>
      </c>
      <c r="H4" s="678" t="s">
        <v>130</v>
      </c>
      <c r="I4" s="679"/>
      <c r="J4" s="306"/>
      <c r="K4" s="305"/>
    </row>
    <row r="5" spans="1:11" s="304" customFormat="1" ht="24.75" customHeight="1">
      <c r="A5" s="672"/>
      <c r="B5" s="672"/>
      <c r="C5" s="672"/>
      <c r="D5" s="673"/>
      <c r="E5" s="669"/>
      <c r="F5" s="669"/>
      <c r="G5" s="669"/>
      <c r="H5" s="313" t="s">
        <v>129</v>
      </c>
      <c r="I5" s="312" t="s">
        <v>128</v>
      </c>
      <c r="J5" s="306"/>
      <c r="K5" s="305"/>
    </row>
    <row r="6" spans="1:11" s="304" customFormat="1" ht="9" customHeight="1">
      <c r="A6" s="311"/>
      <c r="B6" s="311"/>
      <c r="C6" s="311"/>
      <c r="D6" s="310"/>
      <c r="E6" s="309"/>
      <c r="F6" s="309"/>
      <c r="G6" s="309"/>
      <c r="H6" s="308"/>
      <c r="I6" s="307"/>
      <c r="J6" s="306"/>
      <c r="K6" s="305"/>
    </row>
    <row r="7" spans="1:11" s="298" customFormat="1" ht="21" customHeight="1">
      <c r="A7" s="335"/>
      <c r="B7" s="674" t="s">
        <v>159</v>
      </c>
      <c r="C7" s="674"/>
      <c r="D7" s="302"/>
      <c r="E7" s="290">
        <v>473862756</v>
      </c>
      <c r="F7" s="290">
        <v>472316391</v>
      </c>
      <c r="G7" s="290">
        <v>464251991</v>
      </c>
      <c r="H7" s="290">
        <v>467749620</v>
      </c>
      <c r="I7" s="289">
        <v>100</v>
      </c>
      <c r="J7" s="300"/>
      <c r="K7" s="299"/>
    </row>
    <row r="8" spans="1:11" s="298" customFormat="1" ht="7.5" customHeight="1">
      <c r="A8" s="335"/>
      <c r="B8" s="341"/>
      <c r="C8" s="341"/>
      <c r="D8" s="293"/>
      <c r="E8" s="340"/>
      <c r="F8" s="339"/>
      <c r="G8" s="331"/>
      <c r="H8" s="331"/>
      <c r="I8" s="289"/>
      <c r="J8" s="300"/>
      <c r="K8" s="299"/>
    </row>
    <row r="9" spans="1:11" s="298" customFormat="1" ht="21" customHeight="1">
      <c r="A9" s="335"/>
      <c r="B9" s="674" t="s">
        <v>54</v>
      </c>
      <c r="C9" s="674"/>
      <c r="D9" s="302"/>
      <c r="E9" s="338">
        <v>280545020</v>
      </c>
      <c r="F9" s="290">
        <v>285518450</v>
      </c>
      <c r="G9" s="290">
        <v>281945629</v>
      </c>
      <c r="H9" s="290">
        <v>285257807</v>
      </c>
      <c r="I9" s="289">
        <v>60.98514991845424</v>
      </c>
      <c r="J9" s="300"/>
      <c r="K9" s="299"/>
    </row>
    <row r="10" spans="1:11" s="280" customFormat="1" ht="21" customHeight="1">
      <c r="A10" s="337"/>
      <c r="B10" s="337"/>
      <c r="C10" s="294" t="s">
        <v>158</v>
      </c>
      <c r="D10" s="293"/>
      <c r="E10" s="292">
        <v>2682461</v>
      </c>
      <c r="F10" s="291">
        <v>1595874</v>
      </c>
      <c r="G10" s="291">
        <v>809674</v>
      </c>
      <c r="H10" s="290">
        <v>649230</v>
      </c>
      <c r="I10" s="289">
        <v>0.1387986162340442</v>
      </c>
      <c r="J10" s="300"/>
      <c r="K10" s="299"/>
    </row>
    <row r="11" spans="1:11" s="280" customFormat="1" ht="21" customHeight="1">
      <c r="A11" s="295"/>
      <c r="B11" s="295"/>
      <c r="C11" s="294" t="s">
        <v>157</v>
      </c>
      <c r="D11" s="293"/>
      <c r="E11" s="292">
        <v>2849262</v>
      </c>
      <c r="F11" s="291">
        <v>2423982</v>
      </c>
      <c r="G11" s="291">
        <v>2576878</v>
      </c>
      <c r="H11" s="290">
        <v>4013033</v>
      </c>
      <c r="I11" s="289">
        <v>0.8579446841667129</v>
      </c>
      <c r="J11" s="300"/>
      <c r="K11" s="299"/>
    </row>
    <row r="12" spans="1:11" s="280" customFormat="1" ht="21" customHeight="1">
      <c r="A12" s="295"/>
      <c r="B12" s="295"/>
      <c r="C12" s="294" t="s">
        <v>156</v>
      </c>
      <c r="D12" s="293"/>
      <c r="E12" s="292">
        <v>4488634</v>
      </c>
      <c r="F12" s="291">
        <v>5307050</v>
      </c>
      <c r="G12" s="291">
        <v>4918906</v>
      </c>
      <c r="H12" s="290">
        <v>4627174</v>
      </c>
      <c r="I12" s="289">
        <v>0.9892416374384227</v>
      </c>
      <c r="J12" s="300"/>
      <c r="K12" s="299"/>
    </row>
    <row r="13" spans="1:11" s="280" customFormat="1" ht="21" customHeight="1">
      <c r="A13" s="295"/>
      <c r="B13" s="295"/>
      <c r="C13" s="294" t="s">
        <v>155</v>
      </c>
      <c r="D13" s="293"/>
      <c r="E13" s="292">
        <v>10624520</v>
      </c>
      <c r="F13" s="291">
        <v>11719148</v>
      </c>
      <c r="G13" s="291">
        <v>10126991</v>
      </c>
      <c r="H13" s="290">
        <v>12411475</v>
      </c>
      <c r="I13" s="289">
        <v>2.6534441652779965</v>
      </c>
      <c r="J13" s="300"/>
      <c r="K13" s="299"/>
    </row>
    <row r="14" spans="1:11" s="280" customFormat="1" ht="21" customHeight="1">
      <c r="A14" s="295"/>
      <c r="B14" s="295"/>
      <c r="C14" s="294" t="s">
        <v>154</v>
      </c>
      <c r="D14" s="293"/>
      <c r="E14" s="292">
        <v>18628</v>
      </c>
      <c r="F14" s="291">
        <v>13440</v>
      </c>
      <c r="G14" s="291">
        <v>9410</v>
      </c>
      <c r="H14" s="290">
        <v>5380</v>
      </c>
      <c r="I14" s="289">
        <v>0.0011501880001527312</v>
      </c>
      <c r="J14" s="300"/>
      <c r="K14" s="299"/>
    </row>
    <row r="15" spans="1:11" s="280" customFormat="1" ht="21" customHeight="1">
      <c r="A15" s="295"/>
      <c r="B15" s="295"/>
      <c r="C15" s="294" t="s">
        <v>153</v>
      </c>
      <c r="D15" s="293"/>
      <c r="E15" s="292">
        <v>627033</v>
      </c>
      <c r="F15" s="291">
        <v>521085</v>
      </c>
      <c r="G15" s="291">
        <v>434542</v>
      </c>
      <c r="H15" s="290">
        <v>375141</v>
      </c>
      <c r="I15" s="289">
        <v>0.08020124099726687</v>
      </c>
      <c r="J15" s="300"/>
      <c r="K15" s="299"/>
    </row>
    <row r="16" spans="1:11" s="280" customFormat="1" ht="21" customHeight="1">
      <c r="A16" s="295"/>
      <c r="B16" s="295"/>
      <c r="C16" s="294" t="s">
        <v>152</v>
      </c>
      <c r="D16" s="293"/>
      <c r="E16" s="292">
        <v>5773051</v>
      </c>
      <c r="F16" s="291">
        <v>5575864</v>
      </c>
      <c r="G16" s="291">
        <v>5399898</v>
      </c>
      <c r="H16" s="290">
        <v>5133713</v>
      </c>
      <c r="I16" s="289">
        <v>1.0975344031278957</v>
      </c>
      <c r="J16" s="300"/>
      <c r="K16" s="299"/>
    </row>
    <row r="17" spans="1:11" s="280" customFormat="1" ht="21" customHeight="1">
      <c r="A17" s="295"/>
      <c r="B17" s="295"/>
      <c r="C17" s="294" t="s">
        <v>151</v>
      </c>
      <c r="D17" s="293"/>
      <c r="E17" s="292">
        <v>43869798</v>
      </c>
      <c r="F17" s="291">
        <v>45084251</v>
      </c>
      <c r="G17" s="291">
        <v>44816374</v>
      </c>
      <c r="H17" s="290">
        <v>49590687</v>
      </c>
      <c r="I17" s="289">
        <v>10.601972696418224</v>
      </c>
      <c r="J17" s="300"/>
      <c r="K17" s="299"/>
    </row>
    <row r="18" spans="1:11" s="280" customFormat="1" ht="21" customHeight="1">
      <c r="A18" s="295"/>
      <c r="B18" s="295"/>
      <c r="C18" s="294" t="s">
        <v>150</v>
      </c>
      <c r="D18" s="293"/>
      <c r="E18" s="292">
        <v>16225467</v>
      </c>
      <c r="F18" s="291">
        <v>13448253</v>
      </c>
      <c r="G18" s="291">
        <v>10845483</v>
      </c>
      <c r="H18" s="290">
        <v>8949184</v>
      </c>
      <c r="I18" s="289">
        <v>1.9132423880964349</v>
      </c>
      <c r="J18" s="300"/>
      <c r="K18" s="299"/>
    </row>
    <row r="19" spans="1:11" s="280" customFormat="1" ht="21" customHeight="1">
      <c r="A19" s="295"/>
      <c r="B19" s="295"/>
      <c r="C19" s="294" t="s">
        <v>149</v>
      </c>
      <c r="D19" s="293"/>
      <c r="E19" s="292">
        <v>2207448</v>
      </c>
      <c r="F19" s="291">
        <v>1815009</v>
      </c>
      <c r="G19" s="291">
        <v>1469197</v>
      </c>
      <c r="H19" s="290">
        <v>1162522</v>
      </c>
      <c r="I19" s="289">
        <v>0.248535103032259</v>
      </c>
      <c r="J19" s="300"/>
      <c r="K19" s="299"/>
    </row>
    <row r="20" spans="1:11" s="280" customFormat="1" ht="21" customHeight="1">
      <c r="A20" s="295"/>
      <c r="B20" s="295"/>
      <c r="C20" s="294" t="s">
        <v>148</v>
      </c>
      <c r="D20" s="293"/>
      <c r="E20" s="292">
        <v>6622305</v>
      </c>
      <c r="F20" s="291">
        <v>7386122</v>
      </c>
      <c r="G20" s="291">
        <v>7720498</v>
      </c>
      <c r="H20" s="290">
        <v>7778330</v>
      </c>
      <c r="I20" s="289">
        <v>1.662925990191077</v>
      </c>
      <c r="J20" s="300"/>
      <c r="K20" s="299"/>
    </row>
    <row r="21" spans="1:11" s="280" customFormat="1" ht="21" customHeight="1">
      <c r="A21" s="295"/>
      <c r="B21" s="295"/>
      <c r="C21" s="294" t="s">
        <v>147</v>
      </c>
      <c r="D21" s="293"/>
      <c r="E21" s="292">
        <v>26177755</v>
      </c>
      <c r="F21" s="291">
        <v>28332997</v>
      </c>
      <c r="G21" s="291">
        <v>25354675</v>
      </c>
      <c r="H21" s="290">
        <v>23248323</v>
      </c>
      <c r="I21" s="289">
        <v>4.970249468080808</v>
      </c>
      <c r="J21" s="300"/>
      <c r="K21" s="299"/>
    </row>
    <row r="22" spans="1:11" s="280" customFormat="1" ht="21" customHeight="1">
      <c r="A22" s="295"/>
      <c r="B22" s="295"/>
      <c r="C22" s="294" t="s">
        <v>146</v>
      </c>
      <c r="D22" s="293"/>
      <c r="E22" s="292">
        <v>1417336</v>
      </c>
      <c r="F22" s="291">
        <v>2108812</v>
      </c>
      <c r="G22" s="291">
        <v>2723826</v>
      </c>
      <c r="H22" s="290">
        <v>4177024</v>
      </c>
      <c r="I22" s="289">
        <v>0.8930042530018518</v>
      </c>
      <c r="J22" s="300"/>
      <c r="K22" s="299"/>
    </row>
    <row r="23" spans="1:11" s="280" customFormat="1" ht="21" customHeight="1">
      <c r="A23" s="295"/>
      <c r="B23" s="295"/>
      <c r="C23" s="294" t="s">
        <v>77</v>
      </c>
      <c r="D23" s="293"/>
      <c r="E23" s="336">
        <v>156961322</v>
      </c>
      <c r="F23" s="291">
        <v>160186563</v>
      </c>
      <c r="G23" s="291">
        <v>164739278</v>
      </c>
      <c r="H23" s="290">
        <v>163136591</v>
      </c>
      <c r="I23" s="289">
        <v>34.87690508439109</v>
      </c>
      <c r="J23" s="300"/>
      <c r="K23" s="299"/>
    </row>
    <row r="24" spans="1:11" s="280" customFormat="1" ht="7.5" customHeight="1">
      <c r="A24" s="295"/>
      <c r="B24" s="295"/>
      <c r="C24" s="294"/>
      <c r="D24" s="293"/>
      <c r="E24" s="334"/>
      <c r="F24" s="333"/>
      <c r="G24" s="332"/>
      <c r="H24" s="331"/>
      <c r="I24" s="289"/>
      <c r="K24" s="281"/>
    </row>
    <row r="25" spans="1:11" s="298" customFormat="1" ht="21" customHeight="1">
      <c r="A25" s="335"/>
      <c r="B25" s="674" t="s">
        <v>55</v>
      </c>
      <c r="C25" s="675"/>
      <c r="D25" s="302"/>
      <c r="E25" s="301">
        <v>2336650</v>
      </c>
      <c r="F25" s="290">
        <v>2000557</v>
      </c>
      <c r="G25" s="290">
        <v>1724729</v>
      </c>
      <c r="H25" s="290">
        <v>1561444</v>
      </c>
      <c r="I25" s="289">
        <v>0.3338204742956285</v>
      </c>
      <c r="J25" s="300"/>
      <c r="K25" s="299"/>
    </row>
    <row r="26" spans="1:11" s="280" customFormat="1" ht="21" customHeight="1">
      <c r="A26" s="295"/>
      <c r="B26" s="295"/>
      <c r="C26" s="258" t="s">
        <v>145</v>
      </c>
      <c r="D26" s="293"/>
      <c r="E26" s="292">
        <v>947740</v>
      </c>
      <c r="F26" s="291">
        <v>973740</v>
      </c>
      <c r="G26" s="291">
        <v>973740</v>
      </c>
      <c r="H26" s="290">
        <v>973740</v>
      </c>
      <c r="I26" s="289">
        <v>0.2081754764440001</v>
      </c>
      <c r="J26" s="300"/>
      <c r="K26" s="281"/>
    </row>
    <row r="27" spans="1:11" s="280" customFormat="1" ht="21" customHeight="1">
      <c r="A27" s="295"/>
      <c r="B27" s="295"/>
      <c r="C27" s="294" t="s">
        <v>144</v>
      </c>
      <c r="D27" s="293"/>
      <c r="E27" s="292">
        <v>164991</v>
      </c>
      <c r="F27" s="291">
        <v>145211</v>
      </c>
      <c r="G27" s="291">
        <v>125270</v>
      </c>
      <c r="H27" s="290">
        <v>105168</v>
      </c>
      <c r="I27" s="289">
        <v>0.022483823717483725</v>
      </c>
      <c r="J27" s="300"/>
      <c r="K27" s="281"/>
    </row>
    <row r="28" spans="1:11" s="280" customFormat="1" ht="21" customHeight="1">
      <c r="A28" s="295"/>
      <c r="B28" s="295"/>
      <c r="C28" s="294" t="s">
        <v>143</v>
      </c>
      <c r="D28" s="293"/>
      <c r="E28" s="292">
        <v>571597</v>
      </c>
      <c r="F28" s="291">
        <v>508734</v>
      </c>
      <c r="G28" s="291">
        <v>444749</v>
      </c>
      <c r="H28" s="290">
        <v>382076</v>
      </c>
      <c r="I28" s="289">
        <v>0.08168387181159015</v>
      </c>
      <c r="J28" s="300"/>
      <c r="K28" s="281"/>
    </row>
    <row r="29" spans="1:11" s="280" customFormat="1" ht="21" customHeight="1">
      <c r="A29" s="295"/>
      <c r="B29" s="295"/>
      <c r="C29" s="294" t="s">
        <v>142</v>
      </c>
      <c r="D29" s="293"/>
      <c r="E29" s="292">
        <v>204225</v>
      </c>
      <c r="F29" s="291">
        <v>156471</v>
      </c>
      <c r="G29" s="291">
        <v>113351</v>
      </c>
      <c r="H29" s="290">
        <v>73449</v>
      </c>
      <c r="I29" s="289">
        <v>0.01570263167717806</v>
      </c>
      <c r="J29" s="300"/>
      <c r="K29" s="281"/>
    </row>
    <row r="30" spans="1:11" s="280" customFormat="1" ht="21" customHeight="1">
      <c r="A30" s="295"/>
      <c r="B30" s="295"/>
      <c r="C30" s="294" t="s">
        <v>141</v>
      </c>
      <c r="D30" s="293"/>
      <c r="E30" s="292">
        <v>127749</v>
      </c>
      <c r="F30" s="291">
        <v>42583</v>
      </c>
      <c r="G30" s="291">
        <v>0</v>
      </c>
      <c r="H30" s="290">
        <v>0</v>
      </c>
      <c r="I30" s="289">
        <v>0</v>
      </c>
      <c r="J30" s="300"/>
      <c r="K30" s="281"/>
    </row>
    <row r="31" spans="1:11" s="280" customFormat="1" ht="21" customHeight="1">
      <c r="A31" s="295"/>
      <c r="B31" s="295"/>
      <c r="C31" s="294" t="s">
        <v>140</v>
      </c>
      <c r="D31" s="293"/>
      <c r="E31" s="292">
        <v>320348</v>
      </c>
      <c r="F31" s="291">
        <v>173818</v>
      </c>
      <c r="G31" s="291">
        <v>67620</v>
      </c>
      <c r="H31" s="290">
        <v>27011</v>
      </c>
      <c r="I31" s="289">
        <v>0.005774670645376473</v>
      </c>
      <c r="J31" s="300"/>
      <c r="K31" s="281"/>
    </row>
    <row r="32" spans="1:11" s="280" customFormat="1" ht="21" customHeight="1">
      <c r="A32" s="295"/>
      <c r="B32" s="295"/>
      <c r="C32" s="294" t="s">
        <v>139</v>
      </c>
      <c r="D32" s="293"/>
      <c r="E32" s="292">
        <v>0</v>
      </c>
      <c r="F32" s="291">
        <v>0</v>
      </c>
      <c r="G32" s="291">
        <v>0</v>
      </c>
      <c r="H32" s="290">
        <v>0</v>
      </c>
      <c r="I32" s="289">
        <v>0</v>
      </c>
      <c r="J32" s="300"/>
      <c r="K32" s="281"/>
    </row>
    <row r="33" spans="1:11" s="280" customFormat="1" ht="7.5" customHeight="1">
      <c r="A33" s="295"/>
      <c r="B33" s="295"/>
      <c r="C33" s="294"/>
      <c r="D33" s="293"/>
      <c r="E33" s="334"/>
      <c r="F33" s="333"/>
      <c r="G33" s="332"/>
      <c r="H33" s="331"/>
      <c r="I33" s="289"/>
      <c r="K33" s="281"/>
    </row>
    <row r="34" spans="1:11" s="298" customFormat="1" ht="21" customHeight="1">
      <c r="A34" s="303"/>
      <c r="B34" s="674" t="s">
        <v>56</v>
      </c>
      <c r="C34" s="674"/>
      <c r="D34" s="302"/>
      <c r="E34" s="301">
        <v>190981086</v>
      </c>
      <c r="F34" s="290">
        <v>184797384</v>
      </c>
      <c r="G34" s="290">
        <v>180581632</v>
      </c>
      <c r="H34" s="290">
        <v>180930369</v>
      </c>
      <c r="I34" s="289">
        <v>38.68102960725013</v>
      </c>
      <c r="J34" s="300"/>
      <c r="K34" s="299"/>
    </row>
    <row r="35" spans="1:11" s="280" customFormat="1" ht="21" customHeight="1">
      <c r="A35" s="295"/>
      <c r="B35" s="295"/>
      <c r="C35" s="294" t="s">
        <v>138</v>
      </c>
      <c r="D35" s="293"/>
      <c r="E35" s="292">
        <v>15371901</v>
      </c>
      <c r="F35" s="291">
        <v>14702033</v>
      </c>
      <c r="G35" s="291">
        <v>16388139</v>
      </c>
      <c r="H35" s="290">
        <v>23355202</v>
      </c>
      <c r="I35" s="289">
        <v>4.993099085788675</v>
      </c>
      <c r="J35" s="300"/>
      <c r="K35" s="281"/>
    </row>
    <row r="36" spans="1:11" s="280" customFormat="1" ht="21" customHeight="1">
      <c r="A36" s="295"/>
      <c r="B36" s="295"/>
      <c r="C36" s="294" t="s">
        <v>137</v>
      </c>
      <c r="D36" s="293"/>
      <c r="E36" s="292">
        <v>24638671</v>
      </c>
      <c r="F36" s="291">
        <v>24463136</v>
      </c>
      <c r="G36" s="291">
        <v>24194319</v>
      </c>
      <c r="H36" s="290">
        <v>23929313</v>
      </c>
      <c r="I36" s="289">
        <v>5.115838041728393</v>
      </c>
      <c r="J36" s="300"/>
      <c r="K36" s="281"/>
    </row>
    <row r="37" spans="1:11" s="280" customFormat="1" ht="21" customHeight="1">
      <c r="A37" s="295"/>
      <c r="B37" s="295"/>
      <c r="C37" s="294" t="s">
        <v>136</v>
      </c>
      <c r="D37" s="293"/>
      <c r="E37" s="292">
        <v>150970514</v>
      </c>
      <c r="F37" s="291">
        <v>145632215</v>
      </c>
      <c r="G37" s="291">
        <v>139999174</v>
      </c>
      <c r="H37" s="290">
        <v>133645853</v>
      </c>
      <c r="I37" s="289">
        <v>28.57209226594348</v>
      </c>
      <c r="J37" s="300"/>
      <c r="K37" s="281"/>
    </row>
    <row r="38" spans="1:11" s="314" customFormat="1" ht="9" customHeight="1" thickBot="1">
      <c r="A38" s="295"/>
      <c r="B38" s="295"/>
      <c r="C38" s="294"/>
      <c r="D38" s="293"/>
      <c r="E38" s="330"/>
      <c r="F38" s="330"/>
      <c r="G38" s="330"/>
      <c r="H38" s="329"/>
      <c r="I38" s="328"/>
      <c r="J38" s="300"/>
      <c r="K38" s="305"/>
    </row>
    <row r="39" spans="1:11" s="273" customFormat="1" ht="18" customHeight="1">
      <c r="A39" s="327" t="s">
        <v>135</v>
      </c>
      <c r="B39" s="327"/>
      <c r="C39" s="326"/>
      <c r="D39" s="326"/>
      <c r="E39" s="325"/>
      <c r="F39" s="325"/>
      <c r="G39" s="325"/>
      <c r="H39" s="324"/>
      <c r="I39" s="324"/>
      <c r="J39" s="275"/>
      <c r="K39" s="274"/>
    </row>
    <row r="40" spans="1:11" s="273" customFormat="1" ht="18" customHeight="1">
      <c r="A40" s="279"/>
      <c r="B40" s="279"/>
      <c r="C40" s="278"/>
      <c r="D40" s="278"/>
      <c r="E40" s="323"/>
      <c r="F40" s="323"/>
      <c r="G40" s="323"/>
      <c r="H40" s="322"/>
      <c r="I40" s="322"/>
      <c r="J40" s="275"/>
      <c r="K40" s="274"/>
    </row>
    <row r="41" spans="1:11" s="273" customFormat="1" ht="33" customHeight="1">
      <c r="A41" s="279"/>
      <c r="B41" s="279"/>
      <c r="C41" s="278"/>
      <c r="D41" s="278"/>
      <c r="E41" s="323"/>
      <c r="F41" s="323"/>
      <c r="G41" s="323"/>
      <c r="H41" s="322"/>
      <c r="I41" s="322"/>
      <c r="J41" s="275"/>
      <c r="K41" s="274"/>
    </row>
    <row r="42" spans="1:11" s="314" customFormat="1" ht="24.75" customHeight="1">
      <c r="A42" s="320"/>
      <c r="B42" s="320"/>
      <c r="C42" s="321"/>
      <c r="D42" s="279"/>
      <c r="E42" s="320"/>
      <c r="F42" s="320"/>
      <c r="G42" s="320"/>
      <c r="H42" s="319"/>
      <c r="I42" s="319"/>
      <c r="J42" s="306"/>
      <c r="K42" s="305"/>
    </row>
    <row r="43" spans="1:11" s="314" customFormat="1" ht="15" customHeight="1" thickBot="1">
      <c r="A43" s="318"/>
      <c r="B43" s="318"/>
      <c r="C43" s="318"/>
      <c r="D43" s="318"/>
      <c r="E43" s="317"/>
      <c r="F43" s="317"/>
      <c r="G43" s="317"/>
      <c r="H43" s="316"/>
      <c r="I43" s="315" t="s">
        <v>35</v>
      </c>
      <c r="J43" s="306"/>
      <c r="K43" s="305"/>
    </row>
    <row r="44" spans="1:11" s="304" customFormat="1" ht="18" customHeight="1">
      <c r="A44" s="670" t="s">
        <v>134</v>
      </c>
      <c r="B44" s="670"/>
      <c r="C44" s="670"/>
      <c r="D44" s="671"/>
      <c r="E44" s="668" t="s">
        <v>133</v>
      </c>
      <c r="F44" s="668" t="s">
        <v>132</v>
      </c>
      <c r="G44" s="668" t="s">
        <v>131</v>
      </c>
      <c r="H44" s="678" t="s">
        <v>130</v>
      </c>
      <c r="I44" s="679"/>
      <c r="J44" s="306"/>
      <c r="K44" s="305"/>
    </row>
    <row r="45" spans="1:11" s="304" customFormat="1" ht="24.75" customHeight="1">
      <c r="A45" s="672"/>
      <c r="B45" s="672"/>
      <c r="C45" s="672"/>
      <c r="D45" s="673"/>
      <c r="E45" s="669"/>
      <c r="F45" s="669"/>
      <c r="G45" s="669"/>
      <c r="H45" s="313" t="s">
        <v>129</v>
      </c>
      <c r="I45" s="312" t="s">
        <v>128</v>
      </c>
      <c r="J45" s="306"/>
      <c r="K45" s="305"/>
    </row>
    <row r="46" spans="1:11" s="304" customFormat="1" ht="9" customHeight="1">
      <c r="A46" s="311"/>
      <c r="B46" s="311"/>
      <c r="C46" s="311"/>
      <c r="D46" s="310"/>
      <c r="E46" s="309"/>
      <c r="F46" s="309"/>
      <c r="G46" s="309"/>
      <c r="H46" s="308"/>
      <c r="I46" s="307"/>
      <c r="J46" s="306"/>
      <c r="K46" s="305"/>
    </row>
    <row r="47" spans="1:11" s="298" customFormat="1" ht="21" customHeight="1">
      <c r="A47" s="303"/>
      <c r="B47" s="676" t="s">
        <v>127</v>
      </c>
      <c r="C47" s="675"/>
      <c r="D47" s="302"/>
      <c r="E47" s="301">
        <v>280545020</v>
      </c>
      <c r="F47" s="290">
        <v>285518450</v>
      </c>
      <c r="G47" s="290">
        <v>281945629.322</v>
      </c>
      <c r="H47" s="290">
        <v>285257807</v>
      </c>
      <c r="I47" s="289">
        <v>100</v>
      </c>
      <c r="J47" s="300"/>
      <c r="K47" s="299"/>
    </row>
    <row r="48" spans="1:11" s="280" customFormat="1" ht="21" customHeight="1">
      <c r="A48" s="295"/>
      <c r="B48" s="295"/>
      <c r="C48" s="294" t="s">
        <v>126</v>
      </c>
      <c r="D48" s="293"/>
      <c r="E48" s="292">
        <v>33812394</v>
      </c>
      <c r="F48" s="291">
        <v>29258324</v>
      </c>
      <c r="G48" s="291">
        <v>28750672.896</v>
      </c>
      <c r="H48" s="290">
        <v>26064870</v>
      </c>
      <c r="I48" s="289">
        <v>9.137302945051387</v>
      </c>
      <c r="J48" s="288"/>
      <c r="K48" s="281"/>
    </row>
    <row r="49" spans="1:11" s="280" customFormat="1" ht="21" customHeight="1">
      <c r="A49" s="295"/>
      <c r="B49" s="295"/>
      <c r="C49" s="294" t="s">
        <v>125</v>
      </c>
      <c r="D49" s="293"/>
      <c r="E49" s="292">
        <v>10584190</v>
      </c>
      <c r="F49" s="291">
        <v>8610015</v>
      </c>
      <c r="G49" s="291">
        <v>6662866.482</v>
      </c>
      <c r="H49" s="290">
        <v>4745344</v>
      </c>
      <c r="I49" s="289">
        <v>1.6635281782138922</v>
      </c>
      <c r="J49" s="288"/>
      <c r="K49" s="281"/>
    </row>
    <row r="50" spans="1:11" s="280" customFormat="1" ht="21" customHeight="1">
      <c r="A50" s="295"/>
      <c r="B50" s="295"/>
      <c r="C50" s="294" t="s">
        <v>124</v>
      </c>
      <c r="D50" s="293"/>
      <c r="E50" s="292">
        <v>0</v>
      </c>
      <c r="F50" s="291">
        <v>0</v>
      </c>
      <c r="G50" s="291">
        <v>0</v>
      </c>
      <c r="H50" s="290">
        <v>0</v>
      </c>
      <c r="I50" s="289">
        <v>0</v>
      </c>
      <c r="J50" s="288"/>
      <c r="K50" s="281"/>
    </row>
    <row r="51" spans="1:11" s="280" customFormat="1" ht="21" customHeight="1">
      <c r="A51" s="295"/>
      <c r="B51" s="295"/>
      <c r="C51" s="294" t="s">
        <v>123</v>
      </c>
      <c r="D51" s="293"/>
      <c r="E51" s="292">
        <v>11835324</v>
      </c>
      <c r="F51" s="291">
        <v>12669157</v>
      </c>
      <c r="G51" s="291">
        <v>13387323.707</v>
      </c>
      <c r="H51" s="290">
        <v>15043154</v>
      </c>
      <c r="I51" s="289">
        <v>5.2735292885428375</v>
      </c>
      <c r="J51" s="288"/>
      <c r="K51" s="281"/>
    </row>
    <row r="52" spans="1:11" s="280" customFormat="1" ht="21" customHeight="1">
      <c r="A52" s="295"/>
      <c r="B52" s="295"/>
      <c r="C52" s="297" t="s">
        <v>122</v>
      </c>
      <c r="D52" s="293"/>
      <c r="E52" s="292">
        <v>1789424</v>
      </c>
      <c r="F52" s="291">
        <v>1944898</v>
      </c>
      <c r="G52" s="291">
        <v>2510232</v>
      </c>
      <c r="H52" s="290">
        <v>2943800</v>
      </c>
      <c r="I52" s="289">
        <v>1.0319787671928642</v>
      </c>
      <c r="J52" s="288"/>
      <c r="K52" s="281"/>
    </row>
    <row r="53" spans="1:11" s="280" customFormat="1" ht="21" customHeight="1">
      <c r="A53" s="295"/>
      <c r="B53" s="295"/>
      <c r="C53" s="294" t="s">
        <v>121</v>
      </c>
      <c r="D53" s="293"/>
      <c r="E53" s="292">
        <v>428238</v>
      </c>
      <c r="F53" s="291">
        <v>327982</v>
      </c>
      <c r="G53" s="291">
        <v>250426</v>
      </c>
      <c r="H53" s="290">
        <v>487602</v>
      </c>
      <c r="I53" s="289">
        <v>0.17093379673917217</v>
      </c>
      <c r="J53" s="288"/>
      <c r="K53" s="281"/>
    </row>
    <row r="54" spans="1:11" s="280" customFormat="1" ht="21" customHeight="1">
      <c r="A54" s="295"/>
      <c r="B54" s="295"/>
      <c r="C54" s="294" t="s">
        <v>120</v>
      </c>
      <c r="D54" s="293"/>
      <c r="E54" s="292">
        <v>95875881</v>
      </c>
      <c r="F54" s="291">
        <v>95729453</v>
      </c>
      <c r="G54" s="291">
        <v>83557187.605</v>
      </c>
      <c r="H54" s="290">
        <v>80257809</v>
      </c>
      <c r="I54" s="289">
        <v>28.135184044235466</v>
      </c>
      <c r="J54" s="288"/>
      <c r="K54" s="281"/>
    </row>
    <row r="55" spans="1:11" s="280" customFormat="1" ht="21" customHeight="1">
      <c r="A55" s="295"/>
      <c r="B55" s="295"/>
      <c r="C55" s="294" t="s">
        <v>119</v>
      </c>
      <c r="D55" s="293"/>
      <c r="E55" s="292">
        <v>23972</v>
      </c>
      <c r="F55" s="291">
        <v>0</v>
      </c>
      <c r="G55" s="291">
        <v>0</v>
      </c>
      <c r="H55" s="290">
        <v>0</v>
      </c>
      <c r="I55" s="289">
        <v>0</v>
      </c>
      <c r="J55" s="288"/>
      <c r="K55" s="281"/>
    </row>
    <row r="56" spans="1:11" s="280" customFormat="1" ht="21" customHeight="1">
      <c r="A56" s="295"/>
      <c r="B56" s="295"/>
      <c r="C56" s="140" t="s">
        <v>118</v>
      </c>
      <c r="D56" s="293"/>
      <c r="E56" s="292">
        <v>0</v>
      </c>
      <c r="F56" s="291">
        <v>0</v>
      </c>
      <c r="G56" s="291">
        <v>0</v>
      </c>
      <c r="H56" s="290">
        <v>0</v>
      </c>
      <c r="I56" s="289">
        <v>0</v>
      </c>
      <c r="J56" s="288"/>
      <c r="K56" s="281"/>
    </row>
    <row r="57" spans="1:11" s="280" customFormat="1" ht="21" customHeight="1">
      <c r="A57" s="295"/>
      <c r="B57" s="295"/>
      <c r="C57" s="296" t="s">
        <v>117</v>
      </c>
      <c r="D57" s="293"/>
      <c r="E57" s="292">
        <v>0</v>
      </c>
      <c r="F57" s="291">
        <v>0</v>
      </c>
      <c r="G57" s="291">
        <v>0</v>
      </c>
      <c r="H57" s="290">
        <v>0</v>
      </c>
      <c r="I57" s="289">
        <v>0</v>
      </c>
      <c r="J57" s="288"/>
      <c r="K57" s="281"/>
    </row>
    <row r="58" spans="1:11" s="280" customFormat="1" ht="21" customHeight="1">
      <c r="A58" s="295"/>
      <c r="B58" s="295"/>
      <c r="C58" s="294" t="s">
        <v>116</v>
      </c>
      <c r="D58" s="293"/>
      <c r="E58" s="292">
        <v>145292</v>
      </c>
      <c r="F58" s="291">
        <v>40008</v>
      </c>
      <c r="G58" s="291">
        <v>0</v>
      </c>
      <c r="H58" s="290">
        <v>0</v>
      </c>
      <c r="I58" s="289">
        <v>0</v>
      </c>
      <c r="J58" s="288"/>
      <c r="K58" s="281"/>
    </row>
    <row r="59" spans="1:11" s="280" customFormat="1" ht="21" customHeight="1">
      <c r="A59" s="295"/>
      <c r="B59" s="295"/>
      <c r="C59" s="294" t="s">
        <v>115</v>
      </c>
      <c r="D59" s="293"/>
      <c r="E59" s="292">
        <v>1050305</v>
      </c>
      <c r="F59" s="291">
        <v>938613</v>
      </c>
      <c r="G59" s="291">
        <v>826920.632</v>
      </c>
      <c r="H59" s="290">
        <v>715229</v>
      </c>
      <c r="I59" s="289">
        <v>0.25073073635457066</v>
      </c>
      <c r="J59" s="288"/>
      <c r="K59" s="281"/>
    </row>
    <row r="60" spans="1:11" s="280" customFormat="1" ht="21" customHeight="1">
      <c r="A60" s="295"/>
      <c r="B60" s="295"/>
      <c r="C60" s="294" t="s">
        <v>114</v>
      </c>
      <c r="D60" s="293"/>
      <c r="E60" s="292">
        <v>125000000</v>
      </c>
      <c r="F60" s="291">
        <v>136000000</v>
      </c>
      <c r="G60" s="291">
        <v>146000000</v>
      </c>
      <c r="H60" s="290">
        <v>155000000</v>
      </c>
      <c r="I60" s="289">
        <v>54.33681259422989</v>
      </c>
      <c r="J60" s="288"/>
      <c r="K60" s="281"/>
    </row>
    <row r="61" spans="1:11" s="280" customFormat="1" ht="9" customHeight="1" thickBot="1">
      <c r="A61" s="287"/>
      <c r="B61" s="287"/>
      <c r="C61" s="286"/>
      <c r="D61" s="285"/>
      <c r="E61" s="284"/>
      <c r="F61" s="284"/>
      <c r="G61" s="284"/>
      <c r="H61" s="284"/>
      <c r="I61" s="283"/>
      <c r="J61" s="282"/>
      <c r="K61" s="281"/>
    </row>
    <row r="62" spans="1:11" s="273" customFormat="1" ht="18" customHeight="1">
      <c r="A62" s="279"/>
      <c r="B62" s="279"/>
      <c r="C62" s="278"/>
      <c r="D62" s="277"/>
      <c r="E62" s="276"/>
      <c r="F62" s="276"/>
      <c r="G62" s="276"/>
      <c r="H62" s="276"/>
      <c r="I62" s="276"/>
      <c r="J62" s="275"/>
      <c r="K62" s="274"/>
    </row>
    <row r="63" spans="1:10" ht="10.5">
      <c r="A63" s="271"/>
      <c r="B63" s="271"/>
      <c r="C63" s="272"/>
      <c r="D63" s="271"/>
      <c r="E63" s="267"/>
      <c r="H63" s="267"/>
      <c r="I63" s="267"/>
      <c r="J63" s="270"/>
    </row>
    <row r="64" spans="1:10" ht="10.5">
      <c r="A64" s="271"/>
      <c r="B64" s="271"/>
      <c r="C64" s="272"/>
      <c r="D64" s="271"/>
      <c r="E64" s="267"/>
      <c r="H64" s="267"/>
      <c r="I64" s="267"/>
      <c r="J64" s="270"/>
    </row>
    <row r="65" spans="1:10" ht="10.5">
      <c r="A65" s="271"/>
      <c r="B65" s="271"/>
      <c r="C65" s="272"/>
      <c r="D65" s="271"/>
      <c r="E65" s="267"/>
      <c r="H65" s="267"/>
      <c r="I65" s="267"/>
      <c r="J65" s="270"/>
    </row>
    <row r="66" spans="1:10" ht="10.5">
      <c r="A66" s="271"/>
      <c r="B66" s="271"/>
      <c r="C66" s="272"/>
      <c r="D66" s="271"/>
      <c r="E66" s="267"/>
      <c r="H66" s="267"/>
      <c r="I66" s="267"/>
      <c r="J66" s="270"/>
    </row>
  </sheetData>
  <sheetProtection/>
  <mergeCells count="16">
    <mergeCell ref="B47:C47"/>
    <mergeCell ref="A2:I2"/>
    <mergeCell ref="G4:G5"/>
    <mergeCell ref="H4:I4"/>
    <mergeCell ref="E4:E5"/>
    <mergeCell ref="F4:F5"/>
    <mergeCell ref="A4:D5"/>
    <mergeCell ref="H44:I44"/>
    <mergeCell ref="G44:G45"/>
    <mergeCell ref="F44:F45"/>
    <mergeCell ref="E44:E45"/>
    <mergeCell ref="A44:D45"/>
    <mergeCell ref="B7:C7"/>
    <mergeCell ref="B9:C9"/>
    <mergeCell ref="B25:C25"/>
    <mergeCell ref="B34:C34"/>
  </mergeCells>
  <printOptions/>
  <pageMargins left="0.6692913385826772" right="0.6692913385826772" top="0.3937007874015748" bottom="0.6692913385826772" header="0.31496062992125984" footer="0"/>
  <pageSetup blackAndWhite="1" fitToHeight="2" horizontalDpi="600" verticalDpi="600" orientation="portrait" pageOrder="overThenDown" paperSize="9" r:id="rId1"/>
  <rowBreaks count="1" manualBreakCount="1">
    <brk id="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J170"/>
  <sheetViews>
    <sheetView view="pageBreakPreview" zoomScaleSheetLayoutView="100" zoomScalePageLayoutView="0" workbookViewId="0" topLeftCell="A100">
      <selection activeCell="P19" sqref="P19"/>
    </sheetView>
  </sheetViews>
  <sheetFormatPr defaultColWidth="11.00390625" defaultRowHeight="13.5"/>
  <cols>
    <col min="1" max="1" width="1.25" style="346" customWidth="1"/>
    <col min="2" max="2" width="1.625" style="346" customWidth="1"/>
    <col min="3" max="3" width="10.75390625" style="346" customWidth="1"/>
    <col min="4" max="4" width="13.50390625" style="347" customWidth="1"/>
    <col min="5" max="5" width="1.25" style="346" customWidth="1"/>
    <col min="6" max="10" width="12.375" style="345" customWidth="1"/>
    <col min="11" max="11" width="16.125" style="344" bestFit="1" customWidth="1"/>
    <col min="12" max="16384" width="11.00390625" style="344" customWidth="1"/>
  </cols>
  <sheetData>
    <row r="1" spans="1:10" ht="33" customHeight="1">
      <c r="A1" s="682"/>
      <c r="B1" s="682"/>
      <c r="C1" s="682"/>
      <c r="D1" s="682"/>
      <c r="E1" s="400"/>
      <c r="F1" s="399"/>
      <c r="G1" s="399"/>
      <c r="H1" s="399"/>
      <c r="I1" s="398"/>
      <c r="J1" s="398"/>
    </row>
    <row r="2" spans="1:10" ht="24.75" customHeight="1">
      <c r="A2" s="696" t="s">
        <v>295</v>
      </c>
      <c r="B2" s="696"/>
      <c r="C2" s="696"/>
      <c r="D2" s="696"/>
      <c r="E2" s="696"/>
      <c r="F2" s="696"/>
      <c r="G2" s="696"/>
      <c r="H2" s="696"/>
      <c r="I2" s="696"/>
      <c r="J2" s="696"/>
    </row>
    <row r="3" spans="1:10" ht="15" customHeight="1" thickBot="1">
      <c r="A3" s="370"/>
      <c r="B3" s="370"/>
      <c r="C3" s="370"/>
      <c r="D3" s="370"/>
      <c r="E3" s="370"/>
      <c r="F3" s="369"/>
      <c r="G3" s="369"/>
      <c r="H3" s="369"/>
      <c r="I3" s="368"/>
      <c r="J3" s="368"/>
    </row>
    <row r="4" spans="1:10" ht="21.75" customHeight="1">
      <c r="A4" s="397" t="s">
        <v>184</v>
      </c>
      <c r="B4" s="397"/>
      <c r="C4" s="397"/>
      <c r="D4" s="397"/>
      <c r="E4" s="396"/>
      <c r="F4" s="367" t="s">
        <v>183</v>
      </c>
      <c r="G4" s="367" t="s">
        <v>133</v>
      </c>
      <c r="H4" s="367" t="s">
        <v>132</v>
      </c>
      <c r="I4" s="367" t="s">
        <v>182</v>
      </c>
      <c r="J4" s="366" t="s">
        <v>181</v>
      </c>
    </row>
    <row r="5" spans="1:10" ht="6" customHeight="1">
      <c r="A5" s="365"/>
      <c r="B5" s="365"/>
      <c r="C5" s="365"/>
      <c r="D5" s="365"/>
      <c r="E5" s="363"/>
      <c r="F5" s="362"/>
      <c r="G5" s="361"/>
      <c r="H5" s="361"/>
      <c r="I5" s="361"/>
      <c r="J5" s="360"/>
    </row>
    <row r="6" spans="2:10" ht="16.5" customHeight="1">
      <c r="B6" s="674" t="s">
        <v>294</v>
      </c>
      <c r="C6" s="674"/>
      <c r="D6" s="335" t="s">
        <v>292</v>
      </c>
      <c r="E6" s="293"/>
      <c r="F6" s="410"/>
      <c r="G6" s="295"/>
      <c r="H6" s="295"/>
      <c r="I6" s="295"/>
      <c r="J6" s="303"/>
    </row>
    <row r="7" spans="1:10" ht="16.5" customHeight="1">
      <c r="A7" s="404"/>
      <c r="B7" s="341"/>
      <c r="C7" s="681" t="s">
        <v>291</v>
      </c>
      <c r="D7" s="681"/>
      <c r="E7" s="293"/>
      <c r="F7" s="358">
        <v>2298315</v>
      </c>
      <c r="G7" s="358">
        <v>2343621</v>
      </c>
      <c r="H7" s="358">
        <v>2380318</v>
      </c>
      <c r="I7" s="358">
        <v>2291593</v>
      </c>
      <c r="J7" s="355">
        <v>2308524</v>
      </c>
    </row>
    <row r="8" spans="1:10" ht="16.5" customHeight="1">
      <c r="A8" s="404"/>
      <c r="B8" s="341"/>
      <c r="C8" s="680" t="s">
        <v>290</v>
      </c>
      <c r="D8" s="680"/>
      <c r="E8" s="293"/>
      <c r="F8" s="358">
        <v>11193555</v>
      </c>
      <c r="G8" s="358">
        <v>11217935</v>
      </c>
      <c r="H8" s="358">
        <v>11103386</v>
      </c>
      <c r="I8" s="358">
        <v>11143473</v>
      </c>
      <c r="J8" s="355">
        <v>11150588</v>
      </c>
    </row>
    <row r="9" spans="1:10" ht="16.5" customHeight="1">
      <c r="A9" s="404"/>
      <c r="B9" s="341"/>
      <c r="C9" s="680" t="s">
        <v>232</v>
      </c>
      <c r="D9" s="680"/>
      <c r="E9" s="293"/>
      <c r="F9" s="358">
        <v>633760</v>
      </c>
      <c r="G9" s="358">
        <v>633760</v>
      </c>
      <c r="H9" s="358">
        <v>633756</v>
      </c>
      <c r="I9" s="358">
        <v>644494</v>
      </c>
      <c r="J9" s="355">
        <v>642929</v>
      </c>
    </row>
    <row r="10" spans="1:10" ht="16.5" customHeight="1">
      <c r="A10" s="404"/>
      <c r="B10" s="341"/>
      <c r="C10" s="680" t="s">
        <v>289</v>
      </c>
      <c r="D10" s="680"/>
      <c r="E10" s="293"/>
      <c r="F10" s="358">
        <v>8807983</v>
      </c>
      <c r="G10" s="358">
        <v>8650301</v>
      </c>
      <c r="H10" s="358">
        <v>8790136</v>
      </c>
      <c r="I10" s="358">
        <v>8748801</v>
      </c>
      <c r="J10" s="355">
        <v>8754411</v>
      </c>
    </row>
    <row r="11" spans="1:10" ht="16.5" customHeight="1">
      <c r="A11" s="359"/>
      <c r="B11" s="294"/>
      <c r="C11" s="680" t="s">
        <v>288</v>
      </c>
      <c r="D11" s="680"/>
      <c r="E11" s="293"/>
      <c r="F11" s="358">
        <v>984683</v>
      </c>
      <c r="G11" s="358">
        <v>1008852</v>
      </c>
      <c r="H11" s="358">
        <v>946268.76</v>
      </c>
      <c r="I11" s="358">
        <v>998032</v>
      </c>
      <c r="J11" s="355">
        <v>998032</v>
      </c>
    </row>
    <row r="12" spans="1:10" s="407" customFormat="1" ht="16.5" customHeight="1">
      <c r="A12" s="409"/>
      <c r="B12" s="406"/>
      <c r="C12" s="676" t="s">
        <v>162</v>
      </c>
      <c r="D12" s="676"/>
      <c r="E12" s="302"/>
      <c r="F12" s="356">
        <v>23918296</v>
      </c>
      <c r="G12" s="356">
        <v>23854469</v>
      </c>
      <c r="H12" s="356">
        <v>23853865</v>
      </c>
      <c r="I12" s="356">
        <v>23826393</v>
      </c>
      <c r="J12" s="408">
        <v>23854484</v>
      </c>
    </row>
    <row r="13" spans="1:10" ht="6" customHeight="1">
      <c r="A13" s="357"/>
      <c r="B13" s="294"/>
      <c r="C13" s="294"/>
      <c r="D13" s="294"/>
      <c r="E13" s="395"/>
      <c r="F13" s="330"/>
      <c r="G13" s="330"/>
      <c r="H13" s="330"/>
      <c r="I13" s="330"/>
      <c r="J13" s="391"/>
    </row>
    <row r="14" spans="2:10" ht="16.5" customHeight="1">
      <c r="B14" s="676" t="s">
        <v>293</v>
      </c>
      <c r="C14" s="676"/>
      <c r="D14" s="335" t="s">
        <v>292</v>
      </c>
      <c r="E14" s="293"/>
      <c r="F14" s="295"/>
      <c r="G14" s="295"/>
      <c r="H14" s="295"/>
      <c r="I14" s="295"/>
      <c r="J14" s="391"/>
    </row>
    <row r="15" spans="2:10" ht="16.5" customHeight="1">
      <c r="B15" s="294"/>
      <c r="C15" s="681" t="s">
        <v>291</v>
      </c>
      <c r="D15" s="681"/>
      <c r="E15" s="293"/>
      <c r="F15" s="358">
        <v>255075</v>
      </c>
      <c r="G15" s="358">
        <v>250196</v>
      </c>
      <c r="H15" s="358">
        <v>249894</v>
      </c>
      <c r="I15" s="358">
        <v>250048</v>
      </c>
      <c r="J15" s="355">
        <v>248946</v>
      </c>
    </row>
    <row r="16" spans="2:10" ht="16.5" customHeight="1">
      <c r="B16" s="294"/>
      <c r="C16" s="680" t="s">
        <v>290</v>
      </c>
      <c r="D16" s="680"/>
      <c r="E16" s="293"/>
      <c r="F16" s="358">
        <v>2165462</v>
      </c>
      <c r="G16" s="358">
        <v>2168981</v>
      </c>
      <c r="H16" s="358">
        <v>2173000</v>
      </c>
      <c r="I16" s="358">
        <v>2175122</v>
      </c>
      <c r="J16" s="355">
        <v>2172952</v>
      </c>
    </row>
    <row r="17" spans="2:10" ht="16.5" customHeight="1">
      <c r="B17" s="294"/>
      <c r="C17" s="680" t="s">
        <v>232</v>
      </c>
      <c r="D17" s="680"/>
      <c r="E17" s="293"/>
      <c r="F17" s="358">
        <v>58</v>
      </c>
      <c r="G17" s="358">
        <v>58</v>
      </c>
      <c r="H17" s="358">
        <v>58</v>
      </c>
      <c r="I17" s="358">
        <v>58</v>
      </c>
      <c r="J17" s="355">
        <v>58</v>
      </c>
    </row>
    <row r="18" spans="2:10" ht="16.5" customHeight="1">
      <c r="B18" s="294"/>
      <c r="C18" s="680" t="s">
        <v>289</v>
      </c>
      <c r="D18" s="680"/>
      <c r="E18" s="293"/>
      <c r="F18" s="358">
        <v>149730</v>
      </c>
      <c r="G18" s="358">
        <v>149057</v>
      </c>
      <c r="H18" s="358">
        <v>148409</v>
      </c>
      <c r="I18" s="358">
        <v>148031</v>
      </c>
      <c r="J18" s="355">
        <v>142987</v>
      </c>
    </row>
    <row r="19" spans="2:10" ht="16.5" customHeight="1">
      <c r="B19" s="294"/>
      <c r="C19" s="680" t="s">
        <v>288</v>
      </c>
      <c r="D19" s="680"/>
      <c r="E19" s="293"/>
      <c r="F19" s="358">
        <v>260266</v>
      </c>
      <c r="G19" s="358">
        <v>259954</v>
      </c>
      <c r="H19" s="358">
        <v>237305.26</v>
      </c>
      <c r="I19" s="358">
        <v>262715</v>
      </c>
      <c r="J19" s="355">
        <v>262120</v>
      </c>
    </row>
    <row r="20" spans="2:10" ht="16.5" customHeight="1">
      <c r="B20" s="406"/>
      <c r="C20" s="676" t="s">
        <v>162</v>
      </c>
      <c r="D20" s="676"/>
      <c r="E20" s="395"/>
      <c r="F20" s="356">
        <v>2830591</v>
      </c>
      <c r="G20" s="356">
        <v>2828246</v>
      </c>
      <c r="H20" s="356">
        <v>2808666</v>
      </c>
      <c r="I20" s="356">
        <v>2835974</v>
      </c>
      <c r="J20" s="355">
        <v>2827063</v>
      </c>
    </row>
    <row r="21" spans="2:9" ht="6" customHeight="1">
      <c r="B21" s="406"/>
      <c r="C21" s="406"/>
      <c r="D21" s="406"/>
      <c r="E21" s="395"/>
      <c r="F21" s="329"/>
      <c r="G21" s="330"/>
      <c r="H21" s="330"/>
      <c r="I21" s="330"/>
    </row>
    <row r="22" spans="2:9" ht="16.5" customHeight="1">
      <c r="B22" s="676" t="s">
        <v>287</v>
      </c>
      <c r="C22" s="676"/>
      <c r="D22" s="335" t="s">
        <v>286</v>
      </c>
      <c r="E22" s="293"/>
      <c r="F22" s="405"/>
      <c r="G22" s="405"/>
      <c r="H22" s="405"/>
      <c r="I22" s="405"/>
    </row>
    <row r="23" spans="1:10" ht="24" customHeight="1">
      <c r="A23" s="359"/>
      <c r="B23" s="294"/>
      <c r="C23" s="689" t="s">
        <v>285</v>
      </c>
      <c r="D23" s="687"/>
      <c r="E23" s="293"/>
      <c r="F23" s="358">
        <v>10000</v>
      </c>
      <c r="G23" s="358">
        <v>10000</v>
      </c>
      <c r="H23" s="358">
        <v>10000</v>
      </c>
      <c r="I23" s="358">
        <v>10000</v>
      </c>
      <c r="J23" s="355">
        <v>0</v>
      </c>
    </row>
    <row r="24" spans="1:10" ht="16.5" customHeight="1">
      <c r="A24" s="359"/>
      <c r="B24" s="294"/>
      <c r="C24" s="680" t="s">
        <v>284</v>
      </c>
      <c r="D24" s="680"/>
      <c r="E24" s="293"/>
      <c r="F24" s="358">
        <v>775305</v>
      </c>
      <c r="G24" s="358">
        <v>775347</v>
      </c>
      <c r="H24" s="358">
        <v>775355</v>
      </c>
      <c r="I24" s="358">
        <v>775440</v>
      </c>
      <c r="J24" s="355">
        <v>775830</v>
      </c>
    </row>
    <row r="25" spans="1:10" ht="16.5" customHeight="1">
      <c r="A25" s="359"/>
      <c r="B25" s="294"/>
      <c r="C25" s="680" t="s">
        <v>283</v>
      </c>
      <c r="D25" s="680"/>
      <c r="E25" s="293"/>
      <c r="F25" s="358">
        <v>3063058</v>
      </c>
      <c r="G25" s="358">
        <v>1597155</v>
      </c>
      <c r="H25" s="358">
        <v>341694</v>
      </c>
      <c r="I25" s="358">
        <v>343338</v>
      </c>
      <c r="J25" s="355">
        <v>244580</v>
      </c>
    </row>
    <row r="26" spans="1:10" ht="16.5" customHeight="1">
      <c r="A26" s="359"/>
      <c r="B26" s="294"/>
      <c r="C26" s="680" t="s">
        <v>282</v>
      </c>
      <c r="D26" s="680"/>
      <c r="E26" s="293"/>
      <c r="F26" s="358">
        <v>0</v>
      </c>
      <c r="G26" s="358">
        <v>0</v>
      </c>
      <c r="H26" s="358">
        <v>0</v>
      </c>
      <c r="I26" s="358">
        <v>0</v>
      </c>
      <c r="J26" s="355">
        <v>0</v>
      </c>
    </row>
    <row r="27" spans="1:10" ht="16.5" customHeight="1">
      <c r="A27" s="359"/>
      <c r="B27" s="294"/>
      <c r="C27" s="681" t="s">
        <v>281</v>
      </c>
      <c r="D27" s="681"/>
      <c r="E27" s="293"/>
      <c r="F27" s="358">
        <v>245735</v>
      </c>
      <c r="G27" s="358">
        <v>245735</v>
      </c>
      <c r="H27" s="358">
        <v>245735</v>
      </c>
      <c r="I27" s="358">
        <v>245735</v>
      </c>
      <c r="J27" s="355">
        <v>245735</v>
      </c>
    </row>
    <row r="28" spans="1:10" ht="24" customHeight="1">
      <c r="A28" s="359"/>
      <c r="B28" s="294"/>
      <c r="C28" s="695" t="s">
        <v>280</v>
      </c>
      <c r="D28" s="681"/>
      <c r="E28" s="293"/>
      <c r="F28" s="358">
        <v>2712</v>
      </c>
      <c r="G28" s="358">
        <v>2713</v>
      </c>
      <c r="H28" s="358">
        <v>2147</v>
      </c>
      <c r="I28" s="358">
        <v>1581</v>
      </c>
      <c r="J28" s="355">
        <v>1009</v>
      </c>
    </row>
    <row r="29" spans="1:10" ht="16.5" customHeight="1">
      <c r="A29" s="359"/>
      <c r="B29" s="294"/>
      <c r="C29" s="680" t="s">
        <v>279</v>
      </c>
      <c r="D29" s="680"/>
      <c r="E29" s="293"/>
      <c r="F29" s="358">
        <v>0</v>
      </c>
      <c r="G29" s="358">
        <v>0</v>
      </c>
      <c r="H29" s="358">
        <v>0</v>
      </c>
      <c r="I29" s="358">
        <v>0</v>
      </c>
      <c r="J29" s="355">
        <v>0</v>
      </c>
    </row>
    <row r="30" spans="1:10" ht="16.5" customHeight="1">
      <c r="A30" s="359"/>
      <c r="B30" s="294"/>
      <c r="C30" s="688" t="s">
        <v>278</v>
      </c>
      <c r="D30" s="688"/>
      <c r="E30" s="293"/>
      <c r="F30" s="358">
        <v>267026</v>
      </c>
      <c r="G30" s="358">
        <v>20601</v>
      </c>
      <c r="H30" s="358">
        <v>140625</v>
      </c>
      <c r="I30" s="358">
        <v>138628</v>
      </c>
      <c r="J30" s="355">
        <v>117647</v>
      </c>
    </row>
    <row r="31" spans="1:10" ht="16.5" customHeight="1">
      <c r="A31" s="359"/>
      <c r="B31" s="294"/>
      <c r="C31" s="681" t="s">
        <v>277</v>
      </c>
      <c r="D31" s="681"/>
      <c r="E31" s="293"/>
      <c r="F31" s="358">
        <v>4152</v>
      </c>
      <c r="G31" s="358">
        <v>3899</v>
      </c>
      <c r="H31" s="358">
        <v>3782</v>
      </c>
      <c r="I31" s="358">
        <v>3300</v>
      </c>
      <c r="J31" s="355">
        <v>2893</v>
      </c>
    </row>
    <row r="32" spans="1:10" ht="16.5" customHeight="1">
      <c r="A32" s="359"/>
      <c r="B32" s="294"/>
      <c r="C32" s="680" t="s">
        <v>276</v>
      </c>
      <c r="D32" s="680"/>
      <c r="E32" s="293"/>
      <c r="F32" s="358">
        <v>15224667</v>
      </c>
      <c r="G32" s="358">
        <v>15245916</v>
      </c>
      <c r="H32" s="358">
        <v>14566632</v>
      </c>
      <c r="I32" s="358">
        <v>13781699</v>
      </c>
      <c r="J32" s="355">
        <v>16898070</v>
      </c>
    </row>
    <row r="33" spans="1:10" ht="16.5" customHeight="1">
      <c r="A33" s="359"/>
      <c r="B33" s="294"/>
      <c r="C33" s="680" t="s">
        <v>275</v>
      </c>
      <c r="D33" s="680"/>
      <c r="E33" s="293"/>
      <c r="F33" s="358">
        <v>24531025</v>
      </c>
      <c r="G33" s="358">
        <v>26510383</v>
      </c>
      <c r="H33" s="358">
        <v>29090429</v>
      </c>
      <c r="I33" s="358">
        <v>33177832</v>
      </c>
      <c r="J33" s="355">
        <v>36773553</v>
      </c>
    </row>
    <row r="34" spans="1:10" ht="16.5" customHeight="1">
      <c r="A34" s="404"/>
      <c r="B34" s="341"/>
      <c r="C34" s="681" t="s">
        <v>274</v>
      </c>
      <c r="D34" s="681"/>
      <c r="E34" s="293"/>
      <c r="F34" s="358">
        <v>0</v>
      </c>
      <c r="G34" s="358">
        <v>0</v>
      </c>
      <c r="H34" s="358">
        <v>0</v>
      </c>
      <c r="I34" s="358">
        <v>0</v>
      </c>
      <c r="J34" s="355">
        <v>0</v>
      </c>
    </row>
    <row r="35" spans="1:10" ht="24" customHeight="1">
      <c r="A35" s="359"/>
      <c r="B35" s="294"/>
      <c r="C35" s="695" t="s">
        <v>273</v>
      </c>
      <c r="D35" s="681"/>
      <c r="E35" s="293"/>
      <c r="F35" s="358">
        <v>12158</v>
      </c>
      <c r="G35" s="358">
        <v>0</v>
      </c>
      <c r="H35" s="358">
        <v>0</v>
      </c>
      <c r="I35" s="358">
        <v>0</v>
      </c>
      <c r="J35" s="355">
        <v>0</v>
      </c>
    </row>
    <row r="36" spans="1:10" ht="16.5" customHeight="1">
      <c r="A36" s="359"/>
      <c r="B36" s="294"/>
      <c r="C36" s="681" t="s">
        <v>272</v>
      </c>
      <c r="D36" s="681"/>
      <c r="E36" s="293"/>
      <c r="F36" s="358">
        <v>376163</v>
      </c>
      <c r="G36" s="358">
        <v>404390</v>
      </c>
      <c r="H36" s="358">
        <v>274085</v>
      </c>
      <c r="I36" s="358">
        <v>296347</v>
      </c>
      <c r="J36" s="355">
        <v>311961</v>
      </c>
    </row>
    <row r="37" spans="1:10" ht="16.5" customHeight="1">
      <c r="A37" s="359"/>
      <c r="B37" s="294"/>
      <c r="C37" s="681" t="s">
        <v>271</v>
      </c>
      <c r="D37" s="681"/>
      <c r="E37" s="293"/>
      <c r="F37" s="358">
        <v>2406984</v>
      </c>
      <c r="G37" s="358">
        <v>2006109</v>
      </c>
      <c r="H37" s="358">
        <v>1585234</v>
      </c>
      <c r="I37" s="358">
        <v>1062685</v>
      </c>
      <c r="J37" s="355">
        <v>745369</v>
      </c>
    </row>
    <row r="38" spans="1:10" ht="16.5" customHeight="1">
      <c r="A38" s="359"/>
      <c r="B38" s="294"/>
      <c r="C38" s="680" t="s">
        <v>270</v>
      </c>
      <c r="D38" s="680"/>
      <c r="E38" s="293"/>
      <c r="F38" s="358">
        <v>1546163</v>
      </c>
      <c r="G38" s="358">
        <v>1554618</v>
      </c>
      <c r="H38" s="358">
        <v>1032021</v>
      </c>
      <c r="I38" s="358">
        <v>3034369</v>
      </c>
      <c r="J38" s="355">
        <v>3808021</v>
      </c>
    </row>
    <row r="39" spans="1:10" ht="16.5" customHeight="1">
      <c r="A39" s="359"/>
      <c r="B39" s="294"/>
      <c r="C39" s="681" t="s">
        <v>269</v>
      </c>
      <c r="D39" s="681"/>
      <c r="E39" s="293"/>
      <c r="F39" s="358">
        <v>588009</v>
      </c>
      <c r="G39" s="358">
        <v>1088201</v>
      </c>
      <c r="H39" s="358">
        <v>686245</v>
      </c>
      <c r="I39" s="358">
        <v>686633</v>
      </c>
      <c r="J39" s="355">
        <v>686874</v>
      </c>
    </row>
    <row r="40" spans="1:10" ht="16.5" customHeight="1">
      <c r="A40" s="359"/>
      <c r="B40" s="294"/>
      <c r="C40" s="681" t="s">
        <v>268</v>
      </c>
      <c r="D40" s="681"/>
      <c r="E40" s="293"/>
      <c r="F40" s="358">
        <v>171204</v>
      </c>
      <c r="G40" s="358">
        <v>195346</v>
      </c>
      <c r="H40" s="358">
        <v>71344</v>
      </c>
      <c r="I40" s="358">
        <v>103425</v>
      </c>
      <c r="J40" s="355">
        <v>128494</v>
      </c>
    </row>
    <row r="41" spans="1:10" ht="16.5" customHeight="1">
      <c r="A41" s="359"/>
      <c r="B41" s="294"/>
      <c r="C41" s="680" t="s">
        <v>267</v>
      </c>
      <c r="D41" s="680"/>
      <c r="E41" s="293"/>
      <c r="F41" s="358">
        <v>250449</v>
      </c>
      <c r="G41" s="358">
        <v>256443</v>
      </c>
      <c r="H41" s="358">
        <v>253002</v>
      </c>
      <c r="I41" s="358">
        <v>248097</v>
      </c>
      <c r="J41" s="355">
        <v>259085</v>
      </c>
    </row>
    <row r="42" spans="1:10" ht="16.5" customHeight="1">
      <c r="A42" s="359"/>
      <c r="B42" s="294"/>
      <c r="C42" s="680" t="s">
        <v>266</v>
      </c>
      <c r="D42" s="680"/>
      <c r="E42" s="293"/>
      <c r="F42" s="358">
        <v>300515</v>
      </c>
      <c r="G42" s="358">
        <v>300946</v>
      </c>
      <c r="H42" s="358">
        <v>300607</v>
      </c>
      <c r="I42" s="358">
        <v>0</v>
      </c>
      <c r="J42" s="355">
        <v>0</v>
      </c>
    </row>
    <row r="43" spans="1:10" ht="16.5" customHeight="1">
      <c r="A43" s="359"/>
      <c r="B43" s="294"/>
      <c r="C43" s="680" t="s">
        <v>265</v>
      </c>
      <c r="D43" s="680"/>
      <c r="E43" s="293"/>
      <c r="F43" s="358">
        <v>32489</v>
      </c>
      <c r="G43" s="358">
        <v>31159</v>
      </c>
      <c r="H43" s="358">
        <v>30536</v>
      </c>
      <c r="I43" s="358">
        <v>13151</v>
      </c>
      <c r="J43" s="355">
        <v>2634</v>
      </c>
    </row>
    <row r="44" spans="1:10" ht="16.5" customHeight="1">
      <c r="A44" s="359"/>
      <c r="B44" s="294"/>
      <c r="C44" s="680" t="s">
        <v>264</v>
      </c>
      <c r="D44" s="680"/>
      <c r="E44" s="293"/>
      <c r="F44" s="358">
        <v>56712</v>
      </c>
      <c r="G44" s="358">
        <v>0</v>
      </c>
      <c r="H44" s="358">
        <v>0</v>
      </c>
      <c r="I44" s="358">
        <v>0</v>
      </c>
      <c r="J44" s="355">
        <v>0</v>
      </c>
    </row>
    <row r="45" spans="1:10" ht="6" customHeight="1" thickBot="1">
      <c r="A45" s="295"/>
      <c r="B45" s="294"/>
      <c r="C45" s="294"/>
      <c r="D45" s="294"/>
      <c r="E45" s="293"/>
      <c r="F45" s="330"/>
      <c r="G45" s="388"/>
      <c r="H45" s="388"/>
      <c r="I45" s="388"/>
      <c r="J45" s="387"/>
    </row>
    <row r="46" spans="1:10" ht="16.5" customHeight="1">
      <c r="A46" s="383" t="s">
        <v>263</v>
      </c>
      <c r="B46" s="382"/>
      <c r="C46" s="382"/>
      <c r="D46" s="381"/>
      <c r="E46" s="380"/>
      <c r="F46" s="379"/>
      <c r="G46" s="379"/>
      <c r="H46" s="379"/>
      <c r="I46" s="379"/>
      <c r="J46" s="379"/>
    </row>
    <row r="47" spans="1:10" ht="16.5" customHeight="1">
      <c r="A47" s="352"/>
      <c r="B47" s="403"/>
      <c r="C47" s="403"/>
      <c r="D47" s="402"/>
      <c r="E47" s="351"/>
      <c r="F47" s="401"/>
      <c r="G47" s="401"/>
      <c r="H47" s="401"/>
      <c r="I47" s="401"/>
      <c r="J47" s="401"/>
    </row>
    <row r="48" spans="1:10" ht="33" customHeight="1">
      <c r="A48" s="682"/>
      <c r="B48" s="682"/>
      <c r="C48" s="682"/>
      <c r="D48" s="682"/>
      <c r="E48" s="400"/>
      <c r="F48" s="399"/>
      <c r="G48" s="399"/>
      <c r="H48" s="399"/>
      <c r="I48" s="398"/>
      <c r="J48" s="398"/>
    </row>
    <row r="49" spans="1:10" ht="24.75" customHeight="1">
      <c r="A49" s="683"/>
      <c r="B49" s="683"/>
      <c r="C49" s="683"/>
      <c r="D49" s="683"/>
      <c r="E49" s="683"/>
      <c r="F49" s="683"/>
      <c r="G49" s="683"/>
      <c r="H49" s="683"/>
      <c r="I49" s="683"/>
      <c r="J49" s="683"/>
    </row>
    <row r="50" spans="1:10" ht="15" customHeight="1" thickBot="1">
      <c r="A50" s="370"/>
      <c r="B50" s="370"/>
      <c r="C50" s="370"/>
      <c r="D50" s="370"/>
      <c r="E50" s="370"/>
      <c r="F50" s="369"/>
      <c r="G50" s="369"/>
      <c r="H50" s="369"/>
      <c r="I50" s="368"/>
      <c r="J50" s="368"/>
    </row>
    <row r="51" spans="1:10" ht="21.75" customHeight="1">
      <c r="A51" s="397" t="s">
        <v>184</v>
      </c>
      <c r="B51" s="397"/>
      <c r="C51" s="397"/>
      <c r="D51" s="397"/>
      <c r="E51" s="396"/>
      <c r="F51" s="367" t="s">
        <v>183</v>
      </c>
      <c r="G51" s="367" t="s">
        <v>133</v>
      </c>
      <c r="H51" s="367" t="s">
        <v>132</v>
      </c>
      <c r="I51" s="367" t="s">
        <v>182</v>
      </c>
      <c r="J51" s="366" t="s">
        <v>181</v>
      </c>
    </row>
    <row r="52" spans="1:10" ht="6" customHeight="1">
      <c r="A52" s="365"/>
      <c r="B52" s="365"/>
      <c r="C52" s="365"/>
      <c r="D52" s="365"/>
      <c r="E52" s="363"/>
      <c r="F52" s="362"/>
      <c r="G52" s="361"/>
      <c r="H52" s="361"/>
      <c r="I52" s="361"/>
      <c r="J52" s="360"/>
    </row>
    <row r="53" spans="1:10" ht="16.5" customHeight="1">
      <c r="A53" s="365"/>
      <c r="B53" s="365"/>
      <c r="C53" s="687" t="s">
        <v>262</v>
      </c>
      <c r="D53" s="687"/>
      <c r="E53" s="363"/>
      <c r="F53" s="358">
        <v>8563992</v>
      </c>
      <c r="G53" s="358">
        <v>12105896</v>
      </c>
      <c r="H53" s="358">
        <v>12107909</v>
      </c>
      <c r="I53" s="358">
        <v>15109863</v>
      </c>
      <c r="J53" s="355">
        <v>15110251</v>
      </c>
    </row>
    <row r="54" spans="1:10" ht="16.5" customHeight="1">
      <c r="A54" s="359"/>
      <c r="B54" s="294"/>
      <c r="C54" s="681" t="s">
        <v>261</v>
      </c>
      <c r="D54" s="681"/>
      <c r="E54" s="293"/>
      <c r="F54" s="358">
        <v>108137</v>
      </c>
      <c r="G54" s="358">
        <v>111468</v>
      </c>
      <c r="H54" s="358">
        <v>140881</v>
      </c>
      <c r="I54" s="358">
        <v>127375</v>
      </c>
      <c r="J54" s="355">
        <v>124253</v>
      </c>
    </row>
    <row r="55" spans="1:10" ht="16.5" customHeight="1">
      <c r="A55" s="359"/>
      <c r="B55" s="294"/>
      <c r="C55" s="681" t="s">
        <v>260</v>
      </c>
      <c r="D55" s="681"/>
      <c r="E55" s="293"/>
      <c r="F55" s="358">
        <v>107570</v>
      </c>
      <c r="G55" s="358">
        <v>107570</v>
      </c>
      <c r="H55" s="358">
        <v>102774</v>
      </c>
      <c r="I55" s="358">
        <v>98761</v>
      </c>
      <c r="J55" s="355">
        <v>71435</v>
      </c>
    </row>
    <row r="56" spans="1:10" ht="16.5" customHeight="1">
      <c r="A56" s="359"/>
      <c r="B56" s="294"/>
      <c r="C56" s="680" t="s">
        <v>259</v>
      </c>
      <c r="D56" s="680"/>
      <c r="E56" s="293"/>
      <c r="F56" s="358">
        <v>268187</v>
      </c>
      <c r="G56" s="358">
        <v>268206</v>
      </c>
      <c r="H56" s="358">
        <v>268215</v>
      </c>
      <c r="I56" s="358">
        <v>268221</v>
      </c>
      <c r="J56" s="355">
        <v>268347</v>
      </c>
    </row>
    <row r="57" spans="1:10" ht="16.5" customHeight="1">
      <c r="A57" s="359"/>
      <c r="B57" s="294"/>
      <c r="C57" s="680" t="s">
        <v>258</v>
      </c>
      <c r="D57" s="680"/>
      <c r="E57" s="293"/>
      <c r="F57" s="358">
        <v>4273589</v>
      </c>
      <c r="G57" s="358">
        <v>4276035</v>
      </c>
      <c r="H57" s="358">
        <v>5623759</v>
      </c>
      <c r="I57" s="358">
        <v>5177690</v>
      </c>
      <c r="J57" s="355">
        <v>4981319</v>
      </c>
    </row>
    <row r="58" spans="1:10" ht="16.5" customHeight="1">
      <c r="A58" s="359"/>
      <c r="B58" s="294"/>
      <c r="C58" s="680" t="s">
        <v>257</v>
      </c>
      <c r="D58" s="680"/>
      <c r="E58" s="293"/>
      <c r="F58" s="358">
        <v>15566</v>
      </c>
      <c r="G58" s="358">
        <v>15567</v>
      </c>
      <c r="H58" s="358">
        <v>15568</v>
      </c>
      <c r="I58" s="358">
        <v>15568</v>
      </c>
      <c r="J58" s="355">
        <v>15575</v>
      </c>
    </row>
    <row r="59" spans="1:10" ht="16.5" customHeight="1">
      <c r="A59" s="359"/>
      <c r="B59" s="294"/>
      <c r="C59" s="681" t="s">
        <v>256</v>
      </c>
      <c r="D59" s="681"/>
      <c r="E59" s="293"/>
      <c r="F59" s="358">
        <v>289472</v>
      </c>
      <c r="G59" s="358">
        <v>256475</v>
      </c>
      <c r="H59" s="358">
        <v>169933</v>
      </c>
      <c r="I59" s="358">
        <v>154081</v>
      </c>
      <c r="J59" s="355">
        <v>145792</v>
      </c>
    </row>
    <row r="60" spans="1:10" ht="16.5" customHeight="1">
      <c r="A60" s="359"/>
      <c r="B60" s="294"/>
      <c r="C60" s="680" t="s">
        <v>255</v>
      </c>
      <c r="D60" s="680"/>
      <c r="E60" s="293"/>
      <c r="F60" s="358">
        <v>79994</v>
      </c>
      <c r="G60" s="358">
        <v>1</v>
      </c>
      <c r="H60" s="358">
        <v>1</v>
      </c>
      <c r="I60" s="358">
        <v>380</v>
      </c>
      <c r="J60" s="355">
        <v>380</v>
      </c>
    </row>
    <row r="61" spans="1:10" ht="16.5" customHeight="1">
      <c r="A61" s="359"/>
      <c r="B61" s="294"/>
      <c r="C61" s="680" t="s">
        <v>254</v>
      </c>
      <c r="D61" s="680"/>
      <c r="E61" s="293"/>
      <c r="F61" s="358">
        <v>18725</v>
      </c>
      <c r="G61" s="358">
        <v>17081</v>
      </c>
      <c r="H61" s="358">
        <v>15709</v>
      </c>
      <c r="I61" s="358">
        <v>15405</v>
      </c>
      <c r="J61" s="355">
        <v>13895</v>
      </c>
    </row>
    <row r="62" spans="1:10" ht="16.5" customHeight="1">
      <c r="A62" s="359"/>
      <c r="B62" s="294"/>
      <c r="C62" s="680" t="s">
        <v>253</v>
      </c>
      <c r="D62" s="680"/>
      <c r="E62" s="293"/>
      <c r="F62" s="358">
        <v>30529</v>
      </c>
      <c r="G62" s="358">
        <v>29529</v>
      </c>
      <c r="H62" s="358">
        <v>28529</v>
      </c>
      <c r="I62" s="358">
        <v>26529</v>
      </c>
      <c r="J62" s="355">
        <v>26529</v>
      </c>
    </row>
    <row r="63" spans="1:10" ht="16.5" customHeight="1">
      <c r="A63" s="359"/>
      <c r="B63" s="294"/>
      <c r="C63" s="680" t="s">
        <v>252</v>
      </c>
      <c r="D63" s="680"/>
      <c r="E63" s="293"/>
      <c r="F63" s="358">
        <v>440221</v>
      </c>
      <c r="G63" s="358">
        <v>441566</v>
      </c>
      <c r="H63" s="358">
        <v>437457</v>
      </c>
      <c r="I63" s="358">
        <v>433364</v>
      </c>
      <c r="J63" s="355">
        <v>434893</v>
      </c>
    </row>
    <row r="64" spans="1:10" ht="16.5" customHeight="1">
      <c r="A64" s="359"/>
      <c r="B64" s="294"/>
      <c r="C64" s="681" t="s">
        <v>251</v>
      </c>
      <c r="D64" s="681"/>
      <c r="E64" s="293"/>
      <c r="F64" s="358">
        <v>90145</v>
      </c>
      <c r="G64" s="358">
        <v>89445</v>
      </c>
      <c r="H64" s="358">
        <v>88745</v>
      </c>
      <c r="I64" s="358">
        <v>67301</v>
      </c>
      <c r="J64" s="355">
        <v>44099</v>
      </c>
    </row>
    <row r="65" spans="1:10" ht="16.5" customHeight="1">
      <c r="A65" s="359"/>
      <c r="B65" s="294"/>
      <c r="C65" s="681" t="s">
        <v>250</v>
      </c>
      <c r="D65" s="681"/>
      <c r="E65" s="293"/>
      <c r="F65" s="358">
        <v>8202096</v>
      </c>
      <c r="G65" s="358">
        <v>8037008</v>
      </c>
      <c r="H65" s="358">
        <v>7531762</v>
      </c>
      <c r="I65" s="358">
        <v>8029951</v>
      </c>
      <c r="J65" s="355">
        <v>7999611</v>
      </c>
    </row>
    <row r="66" spans="1:10" ht="16.5" customHeight="1">
      <c r="A66" s="359"/>
      <c r="B66" s="294"/>
      <c r="C66" s="680" t="s">
        <v>249</v>
      </c>
      <c r="D66" s="680"/>
      <c r="E66" s="293"/>
      <c r="F66" s="358">
        <v>2183519</v>
      </c>
      <c r="G66" s="358">
        <v>2183673</v>
      </c>
      <c r="H66" s="358">
        <v>2183720</v>
      </c>
      <c r="I66" s="358">
        <v>2183764</v>
      </c>
      <c r="J66" s="355">
        <v>2184796</v>
      </c>
    </row>
    <row r="67" spans="1:10" ht="16.5" customHeight="1">
      <c r="A67" s="359"/>
      <c r="B67" s="294"/>
      <c r="C67" s="681" t="s">
        <v>248</v>
      </c>
      <c r="D67" s="681"/>
      <c r="E67" s="293"/>
      <c r="F67" s="358">
        <v>3680966</v>
      </c>
      <c r="G67" s="358">
        <v>3824431</v>
      </c>
      <c r="H67" s="358">
        <v>3429594</v>
      </c>
      <c r="I67" s="358">
        <v>3647955</v>
      </c>
      <c r="J67" s="355">
        <v>4481246</v>
      </c>
    </row>
    <row r="68" spans="1:10" ht="16.5" customHeight="1">
      <c r="A68" s="359"/>
      <c r="B68" s="294"/>
      <c r="C68" s="680" t="s">
        <v>247</v>
      </c>
      <c r="D68" s="680"/>
      <c r="E68" s="293"/>
      <c r="F68" s="358">
        <v>293063</v>
      </c>
      <c r="G68" s="358">
        <v>231412</v>
      </c>
      <c r="H68" s="358">
        <v>265415</v>
      </c>
      <c r="I68" s="358">
        <v>305492</v>
      </c>
      <c r="J68" s="355">
        <v>197432</v>
      </c>
    </row>
    <row r="69" spans="1:10" ht="16.5" customHeight="1">
      <c r="A69" s="359"/>
      <c r="B69" s="294"/>
      <c r="C69" s="680" t="s">
        <v>246</v>
      </c>
      <c r="D69" s="680"/>
      <c r="E69" s="293"/>
      <c r="F69" s="358">
        <v>246492</v>
      </c>
      <c r="G69" s="358">
        <v>250490</v>
      </c>
      <c r="H69" s="358">
        <v>263441</v>
      </c>
      <c r="I69" s="358">
        <v>291333</v>
      </c>
      <c r="J69" s="355">
        <v>307226</v>
      </c>
    </row>
    <row r="70" spans="1:10" ht="16.5" customHeight="1">
      <c r="A70" s="359"/>
      <c r="B70" s="294"/>
      <c r="C70" s="680" t="s">
        <v>245</v>
      </c>
      <c r="D70" s="680"/>
      <c r="E70" s="293"/>
      <c r="F70" s="358">
        <v>38654</v>
      </c>
      <c r="G70" s="358">
        <v>38828</v>
      </c>
      <c r="H70" s="358">
        <v>39383</v>
      </c>
      <c r="I70" s="358">
        <v>41447</v>
      </c>
      <c r="J70" s="355">
        <v>43529</v>
      </c>
    </row>
    <row r="71" spans="1:10" ht="16.5" customHeight="1">
      <c r="A71" s="359"/>
      <c r="B71" s="294"/>
      <c r="C71" s="681" t="s">
        <v>244</v>
      </c>
      <c r="D71" s="681"/>
      <c r="E71" s="293"/>
      <c r="F71" s="358">
        <v>2917387</v>
      </c>
      <c r="G71" s="358">
        <v>2298431</v>
      </c>
      <c r="H71" s="358">
        <v>2022893</v>
      </c>
      <c r="I71" s="358">
        <v>805795</v>
      </c>
      <c r="J71" s="355">
        <v>444922</v>
      </c>
    </row>
    <row r="72" spans="1:10" ht="16.5" customHeight="1">
      <c r="A72" s="359"/>
      <c r="B72" s="294"/>
      <c r="C72" s="680" t="s">
        <v>243</v>
      </c>
      <c r="D72" s="680"/>
      <c r="E72" s="293"/>
      <c r="F72" s="358">
        <v>81706</v>
      </c>
      <c r="G72" s="358">
        <v>153807</v>
      </c>
      <c r="H72" s="358">
        <v>263255</v>
      </c>
      <c r="I72" s="358">
        <v>410289</v>
      </c>
      <c r="J72" s="355">
        <v>621831</v>
      </c>
    </row>
    <row r="73" spans="1:10" ht="16.5" customHeight="1">
      <c r="A73" s="359"/>
      <c r="B73" s="294"/>
      <c r="C73" s="681" t="s">
        <v>242</v>
      </c>
      <c r="D73" s="681"/>
      <c r="E73" s="293"/>
      <c r="F73" s="358">
        <v>0</v>
      </c>
      <c r="G73" s="358">
        <v>0</v>
      </c>
      <c r="H73" s="358">
        <v>0</v>
      </c>
      <c r="I73" s="358">
        <v>0</v>
      </c>
      <c r="J73" s="355">
        <v>0</v>
      </c>
    </row>
    <row r="74" spans="1:10" ht="16.5" customHeight="1">
      <c r="A74" s="359"/>
      <c r="B74" s="294"/>
      <c r="C74" s="681" t="s">
        <v>241</v>
      </c>
      <c r="D74" s="681"/>
      <c r="E74" s="293"/>
      <c r="F74" s="358">
        <v>0</v>
      </c>
      <c r="G74" s="358">
        <v>0</v>
      </c>
      <c r="H74" s="358">
        <v>0</v>
      </c>
      <c r="I74" s="358">
        <v>0</v>
      </c>
      <c r="J74" s="355">
        <v>0</v>
      </c>
    </row>
    <row r="75" spans="1:10" ht="16.5" customHeight="1">
      <c r="A75" s="359"/>
      <c r="B75" s="294"/>
      <c r="C75" s="681" t="s">
        <v>240</v>
      </c>
      <c r="D75" s="681"/>
      <c r="E75" s="293"/>
      <c r="F75" s="358">
        <v>0</v>
      </c>
      <c r="G75" s="358">
        <v>0</v>
      </c>
      <c r="H75" s="358">
        <v>0</v>
      </c>
      <c r="I75" s="358">
        <v>0</v>
      </c>
      <c r="J75" s="355">
        <v>0</v>
      </c>
    </row>
    <row r="76" spans="1:10" ht="16.5" customHeight="1">
      <c r="A76" s="359"/>
      <c r="B76" s="294"/>
      <c r="C76" s="688" t="s">
        <v>239</v>
      </c>
      <c r="D76" s="688"/>
      <c r="E76" s="293"/>
      <c r="F76" s="358">
        <v>0</v>
      </c>
      <c r="G76" s="358">
        <v>0</v>
      </c>
      <c r="H76" s="358">
        <v>0</v>
      </c>
      <c r="I76" s="358">
        <v>0</v>
      </c>
      <c r="J76" s="355">
        <v>0</v>
      </c>
    </row>
    <row r="77" spans="1:10" ht="16.5" customHeight="1">
      <c r="A77" s="359"/>
      <c r="B77" s="294"/>
      <c r="C77" s="688" t="s">
        <v>238</v>
      </c>
      <c r="D77" s="688"/>
      <c r="E77" s="293"/>
      <c r="F77" s="358">
        <v>0</v>
      </c>
      <c r="G77" s="358">
        <v>0</v>
      </c>
      <c r="H77" s="358">
        <v>0</v>
      </c>
      <c r="I77" s="358">
        <v>0</v>
      </c>
      <c r="J77" s="355">
        <v>0</v>
      </c>
    </row>
    <row r="78" spans="1:10" ht="16.5" customHeight="1">
      <c r="A78" s="359"/>
      <c r="B78" s="294"/>
      <c r="C78" s="688" t="s">
        <v>237</v>
      </c>
      <c r="D78" s="688"/>
      <c r="E78" s="293"/>
      <c r="F78" s="358">
        <v>0</v>
      </c>
      <c r="G78" s="358">
        <v>0</v>
      </c>
      <c r="H78" s="358">
        <v>0</v>
      </c>
      <c r="I78" s="358">
        <v>0</v>
      </c>
      <c r="J78" s="355">
        <v>0</v>
      </c>
    </row>
    <row r="79" spans="1:10" ht="18" customHeight="1">
      <c r="A79" s="359"/>
      <c r="B79" s="294"/>
      <c r="C79" s="688" t="s">
        <v>236</v>
      </c>
      <c r="D79" s="688"/>
      <c r="E79" s="293"/>
      <c r="F79" s="358">
        <v>0</v>
      </c>
      <c r="G79" s="358">
        <v>0</v>
      </c>
      <c r="H79" s="358">
        <v>2516000</v>
      </c>
      <c r="I79" s="358">
        <v>2115757</v>
      </c>
      <c r="J79" s="355">
        <v>1303551</v>
      </c>
    </row>
    <row r="80" spans="1:10" ht="16.5" customHeight="1">
      <c r="A80" s="359"/>
      <c r="B80" s="294"/>
      <c r="C80" s="697" t="s">
        <v>235</v>
      </c>
      <c r="D80" s="697"/>
      <c r="E80" s="293"/>
      <c r="F80" s="358">
        <v>0</v>
      </c>
      <c r="G80" s="358">
        <v>0</v>
      </c>
      <c r="H80" s="358">
        <v>45892</v>
      </c>
      <c r="I80" s="358">
        <v>56916</v>
      </c>
      <c r="J80" s="355">
        <v>15113</v>
      </c>
    </row>
    <row r="81" spans="1:10" ht="16.5" customHeight="1">
      <c r="A81" s="359"/>
      <c r="B81" s="294"/>
      <c r="C81" s="688" t="s">
        <v>234</v>
      </c>
      <c r="D81" s="688"/>
      <c r="E81" s="293"/>
      <c r="F81" s="358">
        <v>0</v>
      </c>
      <c r="G81" s="358">
        <v>0</v>
      </c>
      <c r="H81" s="358">
        <v>0</v>
      </c>
      <c r="I81" s="358">
        <v>400867</v>
      </c>
      <c r="J81" s="355">
        <v>402594</v>
      </c>
    </row>
    <row r="82" spans="1:10" ht="16.5" customHeight="1">
      <c r="A82" s="357"/>
      <c r="B82" s="294"/>
      <c r="C82" s="676" t="s">
        <v>162</v>
      </c>
      <c r="D82" s="676"/>
      <c r="E82" s="302"/>
      <c r="F82" s="356">
        <v>81794536</v>
      </c>
      <c r="G82" s="356">
        <v>84985880</v>
      </c>
      <c r="H82" s="355">
        <v>86970308</v>
      </c>
      <c r="I82" s="355">
        <v>93706364</v>
      </c>
      <c r="J82" s="355">
        <v>100240374</v>
      </c>
    </row>
    <row r="83" spans="1:10" ht="3.75" customHeight="1">
      <c r="A83" s="357"/>
      <c r="B83" s="294"/>
      <c r="C83" s="294"/>
      <c r="D83" s="294"/>
      <c r="E83" s="395"/>
      <c r="F83" s="330"/>
      <c r="G83" s="330"/>
      <c r="H83" s="394"/>
      <c r="I83" s="330"/>
      <c r="J83" s="391"/>
    </row>
    <row r="84" spans="1:10" ht="18" customHeight="1">
      <c r="A84" s="359"/>
      <c r="B84" s="294"/>
      <c r="C84" s="680" t="s">
        <v>233</v>
      </c>
      <c r="D84" s="680"/>
      <c r="E84" s="293"/>
      <c r="F84" s="358">
        <v>631</v>
      </c>
      <c r="G84" s="358">
        <v>631</v>
      </c>
      <c r="H84" s="358">
        <v>631</v>
      </c>
      <c r="I84" s="358">
        <v>631</v>
      </c>
      <c r="J84" s="355">
        <v>631</v>
      </c>
    </row>
    <row r="85" spans="1:10" ht="3" customHeight="1">
      <c r="A85" s="359"/>
      <c r="B85" s="294"/>
      <c r="C85" s="294"/>
      <c r="D85" s="294"/>
      <c r="E85" s="293"/>
      <c r="F85" s="392"/>
      <c r="G85" s="392"/>
      <c r="H85" s="392"/>
      <c r="I85" s="392"/>
      <c r="J85" s="391"/>
    </row>
    <row r="86" spans="2:10" ht="15.75" customHeight="1">
      <c r="B86" s="676" t="s">
        <v>232</v>
      </c>
      <c r="C86" s="676"/>
      <c r="D86" s="335" t="s">
        <v>231</v>
      </c>
      <c r="E86" s="293"/>
      <c r="F86" s="295"/>
      <c r="G86" s="295"/>
      <c r="H86" s="295"/>
      <c r="I86" s="295"/>
      <c r="J86" s="391"/>
    </row>
    <row r="87" spans="2:10" ht="16.5" customHeight="1">
      <c r="B87" s="294"/>
      <c r="C87" s="681" t="s">
        <v>230</v>
      </c>
      <c r="D87" s="681"/>
      <c r="E87" s="293"/>
      <c r="F87" s="358">
        <v>6387321</v>
      </c>
      <c r="G87" s="358">
        <v>6387321</v>
      </c>
      <c r="H87" s="358">
        <v>6388940</v>
      </c>
      <c r="I87" s="358">
        <v>6394139</v>
      </c>
      <c r="J87" s="355">
        <v>6391431</v>
      </c>
    </row>
    <row r="88" spans="2:10" ht="16.5" customHeight="1">
      <c r="B88" s="294"/>
      <c r="C88" s="680" t="s">
        <v>229</v>
      </c>
      <c r="D88" s="680"/>
      <c r="E88" s="293"/>
      <c r="F88" s="358">
        <v>1563972</v>
      </c>
      <c r="G88" s="358">
        <v>1563972</v>
      </c>
      <c r="H88" s="358">
        <v>1563972</v>
      </c>
      <c r="I88" s="358">
        <v>1563972</v>
      </c>
      <c r="J88" s="355">
        <v>1563972</v>
      </c>
    </row>
    <row r="89" spans="2:10" ht="16.5" customHeight="1">
      <c r="B89" s="294"/>
      <c r="C89" s="676" t="s">
        <v>228</v>
      </c>
      <c r="D89" s="676"/>
      <c r="E89" s="302"/>
      <c r="F89" s="393">
        <v>7951293</v>
      </c>
      <c r="G89" s="393">
        <v>7951293</v>
      </c>
      <c r="H89" s="393">
        <v>7952912</v>
      </c>
      <c r="I89" s="393">
        <v>7958111</v>
      </c>
      <c r="J89" s="355">
        <v>7955403</v>
      </c>
    </row>
    <row r="90" spans="2:10" ht="3.75" customHeight="1">
      <c r="B90" s="294"/>
      <c r="C90" s="680"/>
      <c r="D90" s="680"/>
      <c r="E90" s="293"/>
      <c r="F90" s="392"/>
      <c r="G90" s="392"/>
      <c r="H90" s="392"/>
      <c r="I90" s="392"/>
      <c r="J90" s="391"/>
    </row>
    <row r="91" spans="2:10" ht="15.75" customHeight="1">
      <c r="B91" s="294"/>
      <c r="C91" s="680" t="s">
        <v>227</v>
      </c>
      <c r="D91" s="680"/>
      <c r="E91" s="293"/>
      <c r="F91" s="358">
        <v>170532</v>
      </c>
      <c r="G91" s="358">
        <v>172246</v>
      </c>
      <c r="H91" s="358">
        <v>174015</v>
      </c>
      <c r="I91" s="358">
        <v>175704</v>
      </c>
      <c r="J91" s="355">
        <v>177308</v>
      </c>
    </row>
    <row r="92" spans="2:10" ht="4.5" customHeight="1">
      <c r="B92" s="294"/>
      <c r="C92" s="294"/>
      <c r="D92" s="294"/>
      <c r="E92" s="293"/>
      <c r="F92" s="392"/>
      <c r="G92" s="392"/>
      <c r="H92" s="392"/>
      <c r="I92" s="392"/>
      <c r="J92" s="391"/>
    </row>
    <row r="93" spans="2:10" ht="15.75" customHeight="1">
      <c r="B93" s="676" t="s">
        <v>226</v>
      </c>
      <c r="C93" s="676"/>
      <c r="D93" s="335" t="s">
        <v>221</v>
      </c>
      <c r="E93" s="293"/>
      <c r="F93" s="385"/>
      <c r="G93" s="385"/>
      <c r="H93" s="385"/>
      <c r="I93" s="385"/>
      <c r="J93" s="355"/>
    </row>
    <row r="94" spans="2:10" ht="15.75" customHeight="1">
      <c r="B94" s="294"/>
      <c r="C94" s="680" t="s">
        <v>225</v>
      </c>
      <c r="D94" s="680"/>
      <c r="E94" s="293"/>
      <c r="F94" s="358">
        <v>755901</v>
      </c>
      <c r="G94" s="358">
        <v>755901</v>
      </c>
      <c r="H94" s="358">
        <v>755901</v>
      </c>
      <c r="I94" s="358">
        <v>755901</v>
      </c>
      <c r="J94" s="355">
        <v>809117</v>
      </c>
    </row>
    <row r="95" spans="2:10" ht="15.75" customHeight="1">
      <c r="B95" s="294"/>
      <c r="C95" s="680" t="s">
        <v>224</v>
      </c>
      <c r="D95" s="680"/>
      <c r="E95" s="293"/>
      <c r="F95" s="358">
        <v>0</v>
      </c>
      <c r="G95" s="358">
        <v>0</v>
      </c>
      <c r="H95" s="358">
        <v>0</v>
      </c>
      <c r="I95" s="358">
        <v>0</v>
      </c>
      <c r="J95" s="355">
        <v>0</v>
      </c>
    </row>
    <row r="96" spans="1:10" ht="16.5" customHeight="1">
      <c r="A96" s="359"/>
      <c r="B96" s="294"/>
      <c r="C96" s="693" t="s">
        <v>162</v>
      </c>
      <c r="D96" s="693"/>
      <c r="E96" s="293"/>
      <c r="F96" s="356">
        <v>755901</v>
      </c>
      <c r="G96" s="356">
        <v>755901</v>
      </c>
      <c r="H96" s="356">
        <v>755901</v>
      </c>
      <c r="I96" s="356">
        <v>755901</v>
      </c>
      <c r="J96" s="355">
        <f>SUM(J94:J95)</f>
        <v>809117</v>
      </c>
    </row>
    <row r="97" spans="1:10" ht="25.5" customHeight="1">
      <c r="A97" s="359"/>
      <c r="B97" s="294"/>
      <c r="C97" s="390"/>
      <c r="D97" s="390"/>
      <c r="E97" s="293"/>
      <c r="F97" s="356"/>
      <c r="G97" s="356"/>
      <c r="H97" s="356"/>
      <c r="I97" s="330"/>
      <c r="J97" s="389"/>
    </row>
    <row r="98" spans="1:10" ht="4.5" customHeight="1" thickBot="1">
      <c r="A98" s="295"/>
      <c r="B98" s="294"/>
      <c r="C98" s="294"/>
      <c r="D98" s="294"/>
      <c r="E98" s="293"/>
      <c r="F98" s="330"/>
      <c r="G98" s="388"/>
      <c r="H98" s="388"/>
      <c r="I98" s="388"/>
      <c r="J98" s="387"/>
    </row>
    <row r="99" spans="1:10" ht="16.5" customHeight="1">
      <c r="A99" s="383"/>
      <c r="B99" s="382"/>
      <c r="C99" s="382"/>
      <c r="D99" s="381"/>
      <c r="E99" s="380"/>
      <c r="F99" s="379"/>
      <c r="G99" s="379"/>
      <c r="H99" s="379"/>
      <c r="I99" s="379"/>
      <c r="J99" s="379"/>
    </row>
    <row r="100" spans="1:10" ht="33" customHeight="1">
      <c r="A100" s="378"/>
      <c r="B100" s="377"/>
      <c r="C100" s="377"/>
      <c r="D100" s="376"/>
      <c r="E100" s="375"/>
      <c r="F100" s="374"/>
      <c r="G100" s="374"/>
      <c r="H100" s="374"/>
      <c r="I100" s="373"/>
      <c r="J100" s="373"/>
    </row>
    <row r="101" spans="1:10" ht="24.75" customHeight="1">
      <c r="A101" s="683" t="s">
        <v>223</v>
      </c>
      <c r="B101" s="683"/>
      <c r="C101" s="683"/>
      <c r="D101" s="683"/>
      <c r="E101" s="683"/>
      <c r="F101" s="683"/>
      <c r="G101" s="683"/>
      <c r="H101" s="683"/>
      <c r="I101" s="683"/>
      <c r="J101" s="683"/>
    </row>
    <row r="102" spans="1:10" ht="15" customHeight="1" thickBot="1">
      <c r="A102" s="370"/>
      <c r="B102" s="371"/>
      <c r="C102" s="371"/>
      <c r="D102" s="371"/>
      <c r="E102" s="370"/>
      <c r="F102" s="369"/>
      <c r="G102" s="369"/>
      <c r="H102" s="369"/>
      <c r="I102" s="368"/>
      <c r="J102" s="368"/>
    </row>
    <row r="103" spans="1:10" ht="21.75" customHeight="1">
      <c r="A103" s="684" t="s">
        <v>184</v>
      </c>
      <c r="B103" s="684"/>
      <c r="C103" s="684"/>
      <c r="D103" s="684"/>
      <c r="E103" s="685"/>
      <c r="F103" s="367" t="s">
        <v>183</v>
      </c>
      <c r="G103" s="367" t="s">
        <v>133</v>
      </c>
      <c r="H103" s="367" t="s">
        <v>132</v>
      </c>
      <c r="I103" s="367" t="s">
        <v>182</v>
      </c>
      <c r="J103" s="366" t="s">
        <v>181</v>
      </c>
    </row>
    <row r="104" spans="1:10" ht="6" customHeight="1">
      <c r="A104" s="365"/>
      <c r="B104" s="364"/>
      <c r="C104" s="364"/>
      <c r="D104" s="364"/>
      <c r="E104" s="363"/>
      <c r="F104" s="362"/>
      <c r="G104" s="361"/>
      <c r="H104" s="361"/>
      <c r="I104" s="361"/>
      <c r="J104" s="360"/>
    </row>
    <row r="105" spans="1:10" ht="18" customHeight="1">
      <c r="A105" s="357"/>
      <c r="B105" s="676" t="s">
        <v>222</v>
      </c>
      <c r="C105" s="676"/>
      <c r="D105" s="335" t="s">
        <v>221</v>
      </c>
      <c r="E105" s="293"/>
      <c r="F105" s="386"/>
      <c r="G105" s="385"/>
      <c r="H105" s="385"/>
      <c r="I105" s="385"/>
      <c r="J105" s="384"/>
    </row>
    <row r="106" spans="1:10" ht="17.25" customHeight="1">
      <c r="A106" s="359"/>
      <c r="B106" s="294"/>
      <c r="C106" s="680" t="s">
        <v>220</v>
      </c>
      <c r="D106" s="680"/>
      <c r="E106" s="293"/>
      <c r="F106" s="358">
        <v>9140</v>
      </c>
      <c r="G106" s="358">
        <v>9140</v>
      </c>
      <c r="H106" s="358">
        <v>9140</v>
      </c>
      <c r="I106" s="358">
        <v>9140</v>
      </c>
      <c r="J106" s="355">
        <v>9140</v>
      </c>
    </row>
    <row r="107" spans="1:10" ht="17.25" customHeight="1">
      <c r="A107" s="359"/>
      <c r="B107" s="294"/>
      <c r="C107" s="680" t="s">
        <v>219</v>
      </c>
      <c r="D107" s="680"/>
      <c r="E107" s="293"/>
      <c r="F107" s="358">
        <v>2000</v>
      </c>
      <c r="G107" s="358">
        <v>2000</v>
      </c>
      <c r="H107" s="358">
        <v>2000</v>
      </c>
      <c r="I107" s="358">
        <v>2000</v>
      </c>
      <c r="J107" s="355">
        <v>2000</v>
      </c>
    </row>
    <row r="108" spans="1:10" ht="17.25" customHeight="1">
      <c r="A108" s="359"/>
      <c r="B108" s="294"/>
      <c r="C108" s="694" t="s">
        <v>218</v>
      </c>
      <c r="D108" s="680"/>
      <c r="E108" s="293"/>
      <c r="F108" s="358">
        <v>20360</v>
      </c>
      <c r="G108" s="358">
        <v>20360</v>
      </c>
      <c r="H108" s="358">
        <v>20360</v>
      </c>
      <c r="I108" s="358">
        <v>20360</v>
      </c>
      <c r="J108" s="355">
        <v>20360</v>
      </c>
    </row>
    <row r="109" spans="1:10" ht="17.25" customHeight="1">
      <c r="A109" s="359"/>
      <c r="B109" s="294"/>
      <c r="C109" s="680" t="s">
        <v>217</v>
      </c>
      <c r="D109" s="680"/>
      <c r="E109" s="293"/>
      <c r="F109" s="358">
        <v>14050</v>
      </c>
      <c r="G109" s="358">
        <v>14050</v>
      </c>
      <c r="H109" s="358">
        <v>14050</v>
      </c>
      <c r="I109" s="358">
        <v>14050</v>
      </c>
      <c r="J109" s="355">
        <v>14050</v>
      </c>
    </row>
    <row r="110" spans="1:10" ht="17.25" customHeight="1">
      <c r="A110" s="359"/>
      <c r="B110" s="294"/>
      <c r="C110" s="680" t="s">
        <v>216</v>
      </c>
      <c r="D110" s="680"/>
      <c r="E110" s="293"/>
      <c r="F110" s="358">
        <v>5200</v>
      </c>
      <c r="G110" s="358">
        <v>5200</v>
      </c>
      <c r="H110" s="358">
        <v>5200</v>
      </c>
      <c r="I110" s="358">
        <v>5200</v>
      </c>
      <c r="J110" s="355">
        <v>5200</v>
      </c>
    </row>
    <row r="111" spans="1:10" ht="17.25" customHeight="1">
      <c r="A111" s="359"/>
      <c r="B111" s="294"/>
      <c r="C111" s="680" t="s">
        <v>215</v>
      </c>
      <c r="D111" s="680"/>
      <c r="E111" s="293"/>
      <c r="F111" s="358">
        <v>96094</v>
      </c>
      <c r="G111" s="358">
        <v>96094</v>
      </c>
      <c r="H111" s="358">
        <v>96094</v>
      </c>
      <c r="I111" s="358">
        <v>96094</v>
      </c>
      <c r="J111" s="355">
        <v>96094</v>
      </c>
    </row>
    <row r="112" spans="1:10" ht="17.25" customHeight="1">
      <c r="A112" s="359"/>
      <c r="B112" s="294"/>
      <c r="C112" s="692" t="s">
        <v>214</v>
      </c>
      <c r="D112" s="692"/>
      <c r="E112" s="293"/>
      <c r="F112" s="358">
        <v>17500</v>
      </c>
      <c r="G112" s="358">
        <v>17500</v>
      </c>
      <c r="H112" s="358">
        <v>17500</v>
      </c>
      <c r="I112" s="358">
        <v>17500</v>
      </c>
      <c r="J112" s="355">
        <v>17500</v>
      </c>
    </row>
    <row r="113" spans="1:10" ht="17.25" customHeight="1">
      <c r="A113" s="359"/>
      <c r="B113" s="294"/>
      <c r="C113" s="680" t="s">
        <v>213</v>
      </c>
      <c r="D113" s="680"/>
      <c r="E113" s="293"/>
      <c r="F113" s="358">
        <v>20000</v>
      </c>
      <c r="G113" s="358">
        <v>20000</v>
      </c>
      <c r="H113" s="358">
        <v>20000</v>
      </c>
      <c r="I113" s="358">
        <v>20000</v>
      </c>
      <c r="J113" s="355">
        <v>20000</v>
      </c>
    </row>
    <row r="114" spans="1:10" ht="17.25" customHeight="1">
      <c r="A114" s="359"/>
      <c r="B114" s="294"/>
      <c r="C114" s="680" t="s">
        <v>212</v>
      </c>
      <c r="D114" s="680"/>
      <c r="E114" s="293"/>
      <c r="F114" s="358">
        <v>0</v>
      </c>
      <c r="G114" s="358">
        <v>0</v>
      </c>
      <c r="H114" s="358">
        <v>0</v>
      </c>
      <c r="I114" s="358">
        <v>0</v>
      </c>
      <c r="J114" s="355">
        <v>0</v>
      </c>
    </row>
    <row r="115" spans="1:10" ht="17.25" customHeight="1">
      <c r="A115" s="359"/>
      <c r="B115" s="294"/>
      <c r="C115" s="680" t="s">
        <v>211</v>
      </c>
      <c r="D115" s="680"/>
      <c r="E115" s="293"/>
      <c r="F115" s="358">
        <v>5000</v>
      </c>
      <c r="G115" s="358">
        <v>5000</v>
      </c>
      <c r="H115" s="358">
        <v>5000</v>
      </c>
      <c r="I115" s="358">
        <v>5000</v>
      </c>
      <c r="J115" s="355">
        <v>5000</v>
      </c>
    </row>
    <row r="116" spans="1:10" ht="17.25" customHeight="1">
      <c r="A116" s="359"/>
      <c r="B116" s="294"/>
      <c r="C116" s="680" t="s">
        <v>210</v>
      </c>
      <c r="D116" s="680"/>
      <c r="E116" s="293"/>
      <c r="F116" s="358">
        <v>55000</v>
      </c>
      <c r="G116" s="358">
        <v>55000</v>
      </c>
      <c r="H116" s="358">
        <v>55000</v>
      </c>
      <c r="I116" s="358">
        <v>55000</v>
      </c>
      <c r="J116" s="355">
        <v>55000</v>
      </c>
    </row>
    <row r="117" spans="1:10" ht="17.25" customHeight="1">
      <c r="A117" s="359"/>
      <c r="B117" s="294"/>
      <c r="C117" s="687" t="s">
        <v>209</v>
      </c>
      <c r="D117" s="687"/>
      <c r="E117" s="293"/>
      <c r="F117" s="358">
        <v>1500</v>
      </c>
      <c r="G117" s="358">
        <v>1500</v>
      </c>
      <c r="H117" s="358">
        <v>1500</v>
      </c>
      <c r="I117" s="358">
        <v>1500</v>
      </c>
      <c r="J117" s="355">
        <v>1500</v>
      </c>
    </row>
    <row r="118" spans="1:10" ht="17.25" customHeight="1">
      <c r="A118" s="359"/>
      <c r="B118" s="294"/>
      <c r="C118" s="680" t="s">
        <v>208</v>
      </c>
      <c r="D118" s="680"/>
      <c r="E118" s="293"/>
      <c r="F118" s="358">
        <v>530000</v>
      </c>
      <c r="G118" s="358">
        <v>530000</v>
      </c>
      <c r="H118" s="358">
        <v>530000</v>
      </c>
      <c r="I118" s="358">
        <v>530000</v>
      </c>
      <c r="J118" s="355">
        <v>530000</v>
      </c>
    </row>
    <row r="119" spans="1:10" ht="17.25" customHeight="1">
      <c r="A119" s="359"/>
      <c r="B119" s="294"/>
      <c r="C119" s="680" t="s">
        <v>207</v>
      </c>
      <c r="D119" s="680"/>
      <c r="E119" s="293"/>
      <c r="F119" s="358">
        <v>30000</v>
      </c>
      <c r="G119" s="358">
        <v>30000</v>
      </c>
      <c r="H119" s="358">
        <v>30000</v>
      </c>
      <c r="I119" s="358">
        <v>30000</v>
      </c>
      <c r="J119" s="355">
        <v>30000</v>
      </c>
    </row>
    <row r="120" spans="1:10" ht="17.25" customHeight="1">
      <c r="A120" s="359"/>
      <c r="B120" s="294"/>
      <c r="C120" s="687" t="s">
        <v>206</v>
      </c>
      <c r="D120" s="687"/>
      <c r="E120" s="293"/>
      <c r="F120" s="358">
        <v>34831</v>
      </c>
      <c r="G120" s="358">
        <v>34831</v>
      </c>
      <c r="H120" s="358">
        <v>34831</v>
      </c>
      <c r="I120" s="358">
        <v>34831</v>
      </c>
      <c r="J120" s="355">
        <v>34831</v>
      </c>
    </row>
    <row r="121" spans="1:10" ht="17.25" customHeight="1">
      <c r="A121" s="359"/>
      <c r="B121" s="294"/>
      <c r="C121" s="687" t="s">
        <v>205</v>
      </c>
      <c r="D121" s="687"/>
      <c r="E121" s="293"/>
      <c r="F121" s="358">
        <v>1000</v>
      </c>
      <c r="G121" s="358">
        <v>1000</v>
      </c>
      <c r="H121" s="358">
        <v>1000</v>
      </c>
      <c r="I121" s="358">
        <v>1000</v>
      </c>
      <c r="J121" s="355">
        <v>1000</v>
      </c>
    </row>
    <row r="122" spans="1:10" ht="17.25" customHeight="1">
      <c r="A122" s="359"/>
      <c r="B122" s="294"/>
      <c r="C122" s="680" t="s">
        <v>204</v>
      </c>
      <c r="D122" s="680"/>
      <c r="E122" s="293"/>
      <c r="F122" s="358">
        <v>50000</v>
      </c>
      <c r="G122" s="358">
        <v>50000</v>
      </c>
      <c r="H122" s="358">
        <v>50000</v>
      </c>
      <c r="I122" s="358">
        <v>50000</v>
      </c>
      <c r="J122" s="355">
        <v>50000</v>
      </c>
    </row>
    <row r="123" spans="1:10" ht="17.25" customHeight="1">
      <c r="A123" s="359"/>
      <c r="B123" s="294"/>
      <c r="C123" s="680" t="s">
        <v>203</v>
      </c>
      <c r="D123" s="680"/>
      <c r="E123" s="293"/>
      <c r="F123" s="358">
        <v>38661</v>
      </c>
      <c r="G123" s="358">
        <v>38661</v>
      </c>
      <c r="H123" s="358">
        <v>38661</v>
      </c>
      <c r="I123" s="358">
        <v>38661</v>
      </c>
      <c r="J123" s="355">
        <v>38661</v>
      </c>
    </row>
    <row r="124" spans="1:10" ht="24" customHeight="1">
      <c r="A124" s="359"/>
      <c r="B124" s="294"/>
      <c r="C124" s="689" t="s">
        <v>202</v>
      </c>
      <c r="D124" s="687"/>
      <c r="E124" s="293"/>
      <c r="F124" s="358">
        <v>543000</v>
      </c>
      <c r="G124" s="358">
        <v>543000</v>
      </c>
      <c r="H124" s="358">
        <v>543000</v>
      </c>
      <c r="I124" s="358">
        <v>543000</v>
      </c>
      <c r="J124" s="355">
        <v>543000</v>
      </c>
    </row>
    <row r="125" spans="1:10" ht="17.25" customHeight="1">
      <c r="A125" s="359"/>
      <c r="B125" s="294"/>
      <c r="C125" s="680" t="s">
        <v>201</v>
      </c>
      <c r="D125" s="680"/>
      <c r="E125" s="293"/>
      <c r="F125" s="358">
        <v>19873</v>
      </c>
      <c r="G125" s="358">
        <v>19873</v>
      </c>
      <c r="H125" s="358">
        <v>19873</v>
      </c>
      <c r="I125" s="358">
        <v>19873</v>
      </c>
      <c r="J125" s="355">
        <v>19873</v>
      </c>
    </row>
    <row r="126" spans="1:10" ht="17.25" customHeight="1">
      <c r="A126" s="359"/>
      <c r="B126" s="294"/>
      <c r="C126" s="680" t="s">
        <v>200</v>
      </c>
      <c r="D126" s="680"/>
      <c r="E126" s="293"/>
      <c r="F126" s="358">
        <v>50000</v>
      </c>
      <c r="G126" s="358">
        <v>50000</v>
      </c>
      <c r="H126" s="358">
        <v>50000</v>
      </c>
      <c r="I126" s="358">
        <v>50000</v>
      </c>
      <c r="J126" s="355">
        <v>50000</v>
      </c>
    </row>
    <row r="127" spans="1:10" ht="17.25" customHeight="1">
      <c r="A127" s="359"/>
      <c r="B127" s="294"/>
      <c r="C127" s="680" t="s">
        <v>199</v>
      </c>
      <c r="D127" s="680"/>
      <c r="E127" s="293"/>
      <c r="F127" s="358">
        <v>1000</v>
      </c>
      <c r="G127" s="358">
        <v>1000</v>
      </c>
      <c r="H127" s="358">
        <v>1000</v>
      </c>
      <c r="I127" s="358">
        <v>1000</v>
      </c>
      <c r="J127" s="355">
        <v>1000</v>
      </c>
    </row>
    <row r="128" spans="1:10" ht="17.25" customHeight="1">
      <c r="A128" s="359"/>
      <c r="B128" s="294"/>
      <c r="C128" s="686" t="s">
        <v>198</v>
      </c>
      <c r="D128" s="686"/>
      <c r="E128" s="293"/>
      <c r="F128" s="358">
        <v>2500</v>
      </c>
      <c r="G128" s="358">
        <v>2500</v>
      </c>
      <c r="H128" s="358">
        <v>2500</v>
      </c>
      <c r="I128" s="358">
        <v>2500</v>
      </c>
      <c r="J128" s="355">
        <v>2500</v>
      </c>
    </row>
    <row r="129" spans="1:10" ht="17.25" customHeight="1">
      <c r="A129" s="359"/>
      <c r="B129" s="294"/>
      <c r="C129" s="691" t="s">
        <v>197</v>
      </c>
      <c r="D129" s="691"/>
      <c r="E129" s="293"/>
      <c r="F129" s="358">
        <v>100000</v>
      </c>
      <c r="G129" s="358">
        <v>100000</v>
      </c>
      <c r="H129" s="358">
        <v>100000</v>
      </c>
      <c r="I129" s="358">
        <v>100000</v>
      </c>
      <c r="J129" s="355">
        <v>100000</v>
      </c>
    </row>
    <row r="130" spans="1:10" ht="17.25" customHeight="1">
      <c r="A130" s="359"/>
      <c r="B130" s="294"/>
      <c r="C130" s="680" t="s">
        <v>196</v>
      </c>
      <c r="D130" s="680"/>
      <c r="E130" s="293"/>
      <c r="F130" s="358">
        <v>5014</v>
      </c>
      <c r="G130" s="358">
        <v>5014</v>
      </c>
      <c r="H130" s="358">
        <v>5014</v>
      </c>
      <c r="I130" s="358">
        <v>5014</v>
      </c>
      <c r="J130" s="355">
        <v>5014</v>
      </c>
    </row>
    <row r="131" spans="1:10" ht="17.25" customHeight="1">
      <c r="A131" s="359"/>
      <c r="B131" s="294"/>
      <c r="C131" s="680" t="s">
        <v>195</v>
      </c>
      <c r="D131" s="680"/>
      <c r="E131" s="293"/>
      <c r="F131" s="358">
        <v>0</v>
      </c>
      <c r="G131" s="358">
        <v>0</v>
      </c>
      <c r="H131" s="358">
        <v>0</v>
      </c>
      <c r="I131" s="358">
        <v>0</v>
      </c>
      <c r="J131" s="355">
        <v>0</v>
      </c>
    </row>
    <row r="132" spans="1:10" ht="17.25" customHeight="1">
      <c r="A132" s="359"/>
      <c r="B132" s="294"/>
      <c r="C132" s="680" t="s">
        <v>194</v>
      </c>
      <c r="D132" s="680"/>
      <c r="E132" s="293"/>
      <c r="F132" s="358">
        <v>150000</v>
      </c>
      <c r="G132" s="358">
        <v>150000</v>
      </c>
      <c r="H132" s="358">
        <v>150000</v>
      </c>
      <c r="I132" s="358">
        <v>150000</v>
      </c>
      <c r="J132" s="355">
        <v>150000</v>
      </c>
    </row>
    <row r="133" spans="1:10" ht="17.25" customHeight="1">
      <c r="A133" s="359"/>
      <c r="B133" s="294"/>
      <c r="C133" s="680" t="s">
        <v>193</v>
      </c>
      <c r="D133" s="680"/>
      <c r="E133" s="293"/>
      <c r="F133" s="358">
        <v>3000</v>
      </c>
      <c r="G133" s="358">
        <v>3000</v>
      </c>
      <c r="H133" s="358">
        <v>3000</v>
      </c>
      <c r="I133" s="358">
        <v>3000</v>
      </c>
      <c r="J133" s="355">
        <v>3000</v>
      </c>
    </row>
    <row r="134" spans="1:10" ht="17.25" customHeight="1">
      <c r="A134" s="359"/>
      <c r="B134" s="294"/>
      <c r="C134" s="680" t="s">
        <v>192</v>
      </c>
      <c r="D134" s="680"/>
      <c r="E134" s="293"/>
      <c r="F134" s="358">
        <v>7690</v>
      </c>
      <c r="G134" s="358">
        <v>7690</v>
      </c>
      <c r="H134" s="358">
        <v>7690</v>
      </c>
      <c r="I134" s="358">
        <v>7690</v>
      </c>
      <c r="J134" s="355">
        <v>7690</v>
      </c>
    </row>
    <row r="135" spans="1:10" ht="17.25" customHeight="1">
      <c r="A135" s="359"/>
      <c r="B135" s="294"/>
      <c r="C135" s="680" t="s">
        <v>191</v>
      </c>
      <c r="D135" s="680"/>
      <c r="E135" s="293"/>
      <c r="F135" s="358">
        <v>2000000</v>
      </c>
      <c r="G135" s="358">
        <v>2000000</v>
      </c>
      <c r="H135" s="358">
        <v>2000000</v>
      </c>
      <c r="I135" s="358">
        <v>2000000</v>
      </c>
      <c r="J135" s="355">
        <v>2000000</v>
      </c>
    </row>
    <row r="136" spans="1:10" ht="24" customHeight="1">
      <c r="A136" s="359"/>
      <c r="B136" s="294"/>
      <c r="C136" s="689" t="s">
        <v>190</v>
      </c>
      <c r="D136" s="687"/>
      <c r="E136" s="293"/>
      <c r="F136" s="358">
        <v>20460</v>
      </c>
      <c r="G136" s="358">
        <v>20460</v>
      </c>
      <c r="H136" s="358">
        <v>20460</v>
      </c>
      <c r="I136" s="358">
        <v>20460</v>
      </c>
      <c r="J136" s="355">
        <v>20460</v>
      </c>
    </row>
    <row r="137" spans="1:10" ht="17.25" customHeight="1">
      <c r="A137" s="359"/>
      <c r="B137" s="294"/>
      <c r="C137" s="680" t="s">
        <v>189</v>
      </c>
      <c r="D137" s="680"/>
      <c r="E137" s="293"/>
      <c r="F137" s="358">
        <v>7150</v>
      </c>
      <c r="G137" s="358">
        <v>7150</v>
      </c>
      <c r="H137" s="358">
        <v>7150</v>
      </c>
      <c r="I137" s="358">
        <v>7150</v>
      </c>
      <c r="J137" s="355">
        <v>7150</v>
      </c>
    </row>
    <row r="138" spans="1:10" ht="24" customHeight="1">
      <c r="A138" s="359"/>
      <c r="B138" s="294"/>
      <c r="C138" s="690" t="s">
        <v>188</v>
      </c>
      <c r="D138" s="691"/>
      <c r="E138" s="293"/>
      <c r="F138" s="358">
        <v>80662</v>
      </c>
      <c r="G138" s="358">
        <v>80662</v>
      </c>
      <c r="H138" s="358">
        <v>80662</v>
      </c>
      <c r="I138" s="358">
        <v>80662</v>
      </c>
      <c r="J138" s="355">
        <v>80662</v>
      </c>
    </row>
    <row r="139" spans="1:10" ht="17.25" customHeight="1">
      <c r="A139" s="359"/>
      <c r="B139" s="294"/>
      <c r="C139" s="680" t="s">
        <v>187</v>
      </c>
      <c r="D139" s="680"/>
      <c r="E139" s="293"/>
      <c r="F139" s="358">
        <v>110000</v>
      </c>
      <c r="G139" s="358">
        <v>110000</v>
      </c>
      <c r="H139" s="358">
        <v>110000</v>
      </c>
      <c r="I139" s="358">
        <v>110000</v>
      </c>
      <c r="J139" s="355">
        <v>110000</v>
      </c>
    </row>
    <row r="140" spans="1:10" ht="17.25" customHeight="1">
      <c r="A140" s="359"/>
      <c r="B140" s="294"/>
      <c r="C140" s="681" t="s">
        <v>186</v>
      </c>
      <c r="D140" s="681"/>
      <c r="E140" s="293"/>
      <c r="F140" s="358">
        <v>1080</v>
      </c>
      <c r="G140" s="358">
        <v>1080</v>
      </c>
      <c r="H140" s="358">
        <v>1080</v>
      </c>
      <c r="I140" s="358">
        <v>1080</v>
      </c>
      <c r="J140" s="355">
        <v>1080</v>
      </c>
    </row>
    <row r="141" spans="1:10" ht="17.25" customHeight="1">
      <c r="A141" s="359"/>
      <c r="B141" s="294"/>
      <c r="C141" s="681" t="s">
        <v>185</v>
      </c>
      <c r="D141" s="681"/>
      <c r="E141" s="293"/>
      <c r="F141" s="358">
        <v>1190</v>
      </c>
      <c r="G141" s="358">
        <v>1190</v>
      </c>
      <c r="H141" s="358">
        <v>1190</v>
      </c>
      <c r="I141" s="358">
        <v>1190</v>
      </c>
      <c r="J141" s="355">
        <v>1190</v>
      </c>
    </row>
    <row r="142" spans="1:10" ht="6" customHeight="1" thickBot="1">
      <c r="A142" s="287"/>
      <c r="B142" s="287"/>
      <c r="C142" s="287"/>
      <c r="D142" s="354"/>
      <c r="E142" s="285"/>
      <c r="F142" s="284"/>
      <c r="G142" s="284"/>
      <c r="H142" s="284"/>
      <c r="I142" s="284"/>
      <c r="J142" s="353"/>
    </row>
    <row r="143" spans="1:10" ht="16.5" customHeight="1">
      <c r="A143" s="383"/>
      <c r="B143" s="382"/>
      <c r="C143" s="382"/>
      <c r="D143" s="381"/>
      <c r="E143" s="380"/>
      <c r="F143" s="379"/>
      <c r="G143" s="379"/>
      <c r="H143" s="379"/>
      <c r="I143" s="379"/>
      <c r="J143" s="379"/>
    </row>
    <row r="144" spans="1:10" ht="33" customHeight="1">
      <c r="A144" s="378"/>
      <c r="B144" s="377"/>
      <c r="C144" s="377"/>
      <c r="D144" s="376"/>
      <c r="E144" s="375"/>
      <c r="F144" s="374"/>
      <c r="G144" s="374"/>
      <c r="H144" s="374"/>
      <c r="I144" s="373"/>
      <c r="J144" s="372"/>
    </row>
    <row r="145" spans="1:10" ht="24.75" customHeight="1">
      <c r="A145" s="683"/>
      <c r="B145" s="683"/>
      <c r="C145" s="683"/>
      <c r="D145" s="683"/>
      <c r="E145" s="683"/>
      <c r="F145" s="683"/>
      <c r="G145" s="683"/>
      <c r="H145" s="683"/>
      <c r="I145" s="683"/>
      <c r="J145" s="683"/>
    </row>
    <row r="146" spans="1:10" ht="15" customHeight="1" thickBot="1">
      <c r="A146" s="370"/>
      <c r="B146" s="371"/>
      <c r="C146" s="371"/>
      <c r="D146" s="371"/>
      <c r="E146" s="370"/>
      <c r="F146" s="369"/>
      <c r="G146" s="369"/>
      <c r="H146" s="369"/>
      <c r="I146" s="368"/>
      <c r="J146" s="368"/>
    </row>
    <row r="147" spans="1:10" ht="21.75" customHeight="1">
      <c r="A147" s="684" t="s">
        <v>184</v>
      </c>
      <c r="B147" s="684"/>
      <c r="C147" s="684"/>
      <c r="D147" s="684"/>
      <c r="E147" s="685"/>
      <c r="F147" s="367" t="s">
        <v>183</v>
      </c>
      <c r="G147" s="367" t="s">
        <v>133</v>
      </c>
      <c r="H147" s="367" t="s">
        <v>132</v>
      </c>
      <c r="I147" s="367" t="s">
        <v>182</v>
      </c>
      <c r="J147" s="366" t="s">
        <v>181</v>
      </c>
    </row>
    <row r="148" spans="1:10" ht="6" customHeight="1">
      <c r="A148" s="365"/>
      <c r="B148" s="364"/>
      <c r="C148" s="364"/>
      <c r="D148" s="364"/>
      <c r="E148" s="363"/>
      <c r="F148" s="362"/>
      <c r="G148" s="361"/>
      <c r="H148" s="361"/>
      <c r="I148" s="361"/>
      <c r="J148" s="360"/>
    </row>
    <row r="149" spans="1:10" ht="17.25" customHeight="1">
      <c r="A149" s="359"/>
      <c r="B149" s="294"/>
      <c r="C149" s="688" t="s">
        <v>180</v>
      </c>
      <c r="D149" s="688"/>
      <c r="E149" s="293"/>
      <c r="F149" s="358">
        <v>5218</v>
      </c>
      <c r="G149" s="358">
        <v>5218</v>
      </c>
      <c r="H149" s="358">
        <v>5218</v>
      </c>
      <c r="I149" s="358">
        <v>5218</v>
      </c>
      <c r="J149" s="355">
        <v>5218</v>
      </c>
    </row>
    <row r="150" spans="1:10" ht="17.25" customHeight="1">
      <c r="A150" s="359"/>
      <c r="B150" s="294"/>
      <c r="C150" s="681" t="s">
        <v>179</v>
      </c>
      <c r="D150" s="681"/>
      <c r="E150" s="293"/>
      <c r="F150" s="358">
        <v>49810</v>
      </c>
      <c r="G150" s="358">
        <v>49810</v>
      </c>
      <c r="H150" s="358">
        <v>49810</v>
      </c>
      <c r="I150" s="358">
        <v>49810</v>
      </c>
      <c r="J150" s="355">
        <v>49810</v>
      </c>
    </row>
    <row r="151" spans="1:10" ht="17.25" customHeight="1">
      <c r="A151" s="359"/>
      <c r="B151" s="294"/>
      <c r="C151" s="681" t="s">
        <v>178</v>
      </c>
      <c r="D151" s="681"/>
      <c r="E151" s="293"/>
      <c r="F151" s="358">
        <v>78</v>
      </c>
      <c r="G151" s="358">
        <v>78</v>
      </c>
      <c r="H151" s="358">
        <v>78</v>
      </c>
      <c r="I151" s="358">
        <v>77500</v>
      </c>
      <c r="J151" s="355">
        <v>78</v>
      </c>
    </row>
    <row r="152" spans="1:10" ht="17.25" customHeight="1">
      <c r="A152" s="359"/>
      <c r="B152" s="294"/>
      <c r="C152" s="681" t="s">
        <v>177</v>
      </c>
      <c r="D152" s="681"/>
      <c r="E152" s="293"/>
      <c r="F152" s="358">
        <v>500</v>
      </c>
      <c r="G152" s="358">
        <v>500</v>
      </c>
      <c r="H152" s="358">
        <v>500</v>
      </c>
      <c r="I152" s="358">
        <v>500</v>
      </c>
      <c r="J152" s="355">
        <v>500</v>
      </c>
    </row>
    <row r="153" spans="1:10" ht="17.25" customHeight="1">
      <c r="A153" s="359"/>
      <c r="B153" s="294"/>
      <c r="C153" s="681" t="s">
        <v>176</v>
      </c>
      <c r="D153" s="681"/>
      <c r="E153" s="293"/>
      <c r="F153" s="358">
        <v>0</v>
      </c>
      <c r="G153" s="358">
        <v>0</v>
      </c>
      <c r="H153" s="358">
        <v>0</v>
      </c>
      <c r="I153" s="358">
        <v>0</v>
      </c>
      <c r="J153" s="355">
        <v>0</v>
      </c>
    </row>
    <row r="154" spans="1:10" ht="17.25" customHeight="1">
      <c r="A154" s="359"/>
      <c r="B154" s="294"/>
      <c r="C154" s="681" t="s">
        <v>175</v>
      </c>
      <c r="D154" s="681"/>
      <c r="E154" s="293"/>
      <c r="F154" s="358">
        <v>423.6</v>
      </c>
      <c r="G154" s="358">
        <v>424</v>
      </c>
      <c r="H154" s="358">
        <v>424</v>
      </c>
      <c r="I154" s="358">
        <v>424</v>
      </c>
      <c r="J154" s="355">
        <v>424</v>
      </c>
    </row>
    <row r="155" spans="1:10" ht="17.25" customHeight="1">
      <c r="A155" s="359"/>
      <c r="B155" s="294"/>
      <c r="C155" s="681" t="s">
        <v>174</v>
      </c>
      <c r="D155" s="681"/>
      <c r="E155" s="293"/>
      <c r="F155" s="358">
        <v>5377</v>
      </c>
      <c r="G155" s="358">
        <v>5377</v>
      </c>
      <c r="H155" s="358">
        <v>5377</v>
      </c>
      <c r="I155" s="358">
        <v>5377</v>
      </c>
      <c r="J155" s="355">
        <v>5377</v>
      </c>
    </row>
    <row r="156" spans="1:10" ht="17.25" customHeight="1">
      <c r="A156" s="359"/>
      <c r="B156" s="294"/>
      <c r="C156" s="681" t="s">
        <v>173</v>
      </c>
      <c r="D156" s="681"/>
      <c r="E156" s="293"/>
      <c r="F156" s="358">
        <v>754.5</v>
      </c>
      <c r="G156" s="358">
        <v>755</v>
      </c>
      <c r="H156" s="358">
        <v>755</v>
      </c>
      <c r="I156" s="358">
        <v>755</v>
      </c>
      <c r="J156" s="355">
        <v>755</v>
      </c>
    </row>
    <row r="157" spans="1:10" ht="17.25" customHeight="1">
      <c r="A157" s="359"/>
      <c r="B157" s="294"/>
      <c r="C157" s="681" t="s">
        <v>172</v>
      </c>
      <c r="D157" s="681"/>
      <c r="E157" s="293"/>
      <c r="F157" s="358">
        <v>815</v>
      </c>
      <c r="G157" s="358">
        <v>815</v>
      </c>
      <c r="H157" s="358">
        <v>815</v>
      </c>
      <c r="I157" s="358">
        <v>815</v>
      </c>
      <c r="J157" s="355">
        <v>815</v>
      </c>
    </row>
    <row r="158" spans="1:10" ht="24" customHeight="1">
      <c r="A158" s="359"/>
      <c r="B158" s="294"/>
      <c r="C158" s="681" t="s">
        <v>171</v>
      </c>
      <c r="D158" s="681"/>
      <c r="E158" s="293"/>
      <c r="F158" s="358">
        <v>0</v>
      </c>
      <c r="G158" s="358">
        <v>0</v>
      </c>
      <c r="H158" s="358">
        <v>0</v>
      </c>
      <c r="I158" s="358">
        <v>0</v>
      </c>
      <c r="J158" s="355">
        <v>0</v>
      </c>
    </row>
    <row r="159" spans="1:10" ht="17.25" customHeight="1">
      <c r="A159" s="359"/>
      <c r="B159" s="294"/>
      <c r="C159" s="681" t="s">
        <v>170</v>
      </c>
      <c r="D159" s="681"/>
      <c r="E159" s="293"/>
      <c r="F159" s="358">
        <v>5000</v>
      </c>
      <c r="G159" s="358">
        <v>5000</v>
      </c>
      <c r="H159" s="358">
        <v>5000</v>
      </c>
      <c r="I159" s="358">
        <v>5000</v>
      </c>
      <c r="J159" s="355">
        <v>5000</v>
      </c>
    </row>
    <row r="160" spans="1:10" ht="24" customHeight="1">
      <c r="A160" s="359"/>
      <c r="B160" s="294"/>
      <c r="C160" s="698" t="s">
        <v>169</v>
      </c>
      <c r="D160" s="699"/>
      <c r="E160" s="293"/>
      <c r="F160" s="358">
        <v>2000</v>
      </c>
      <c r="G160" s="358">
        <v>2000</v>
      </c>
      <c r="H160" s="358">
        <v>2000</v>
      </c>
      <c r="I160" s="358">
        <v>2000</v>
      </c>
      <c r="J160" s="355">
        <v>2000</v>
      </c>
    </row>
    <row r="161" spans="1:10" ht="24" customHeight="1">
      <c r="A161" s="359"/>
      <c r="B161" s="294"/>
      <c r="C161" s="695" t="s">
        <v>168</v>
      </c>
      <c r="D161" s="681"/>
      <c r="E161" s="293"/>
      <c r="F161" s="358">
        <v>26000</v>
      </c>
      <c r="G161" s="358">
        <v>26000</v>
      </c>
      <c r="H161" s="358">
        <v>26000</v>
      </c>
      <c r="I161" s="358">
        <v>26000</v>
      </c>
      <c r="J161" s="355">
        <v>26000</v>
      </c>
    </row>
    <row r="162" spans="1:10" ht="24" customHeight="1">
      <c r="A162" s="359"/>
      <c r="B162" s="294"/>
      <c r="C162" s="695" t="s">
        <v>167</v>
      </c>
      <c r="D162" s="681"/>
      <c r="E162" s="293"/>
      <c r="F162" s="358">
        <v>17000</v>
      </c>
      <c r="G162" s="358">
        <v>17000</v>
      </c>
      <c r="H162" s="358">
        <v>17000</v>
      </c>
      <c r="I162" s="358">
        <v>17000</v>
      </c>
      <c r="J162" s="355">
        <v>17000</v>
      </c>
    </row>
    <row r="163" spans="1:10" ht="17.25" customHeight="1">
      <c r="A163" s="359"/>
      <c r="B163" s="294"/>
      <c r="C163" s="681" t="s">
        <v>166</v>
      </c>
      <c r="D163" s="681"/>
      <c r="E163" s="293"/>
      <c r="F163" s="358">
        <v>10000</v>
      </c>
      <c r="G163" s="358">
        <v>10000</v>
      </c>
      <c r="H163" s="358">
        <v>10000</v>
      </c>
      <c r="I163" s="358">
        <v>10000</v>
      </c>
      <c r="J163" s="355">
        <v>10000</v>
      </c>
    </row>
    <row r="164" spans="1:10" ht="17.25" customHeight="1">
      <c r="A164" s="359"/>
      <c r="B164" s="294"/>
      <c r="C164" s="681" t="s">
        <v>165</v>
      </c>
      <c r="D164" s="681"/>
      <c r="E164" s="293"/>
      <c r="F164" s="358">
        <v>50000</v>
      </c>
      <c r="G164" s="358">
        <v>50000</v>
      </c>
      <c r="H164" s="358">
        <v>50000</v>
      </c>
      <c r="I164" s="358">
        <v>50000</v>
      </c>
      <c r="J164" s="355">
        <v>50000</v>
      </c>
    </row>
    <row r="165" spans="1:10" ht="17.25" customHeight="1">
      <c r="A165" s="359"/>
      <c r="B165" s="294"/>
      <c r="C165" s="681" t="s">
        <v>164</v>
      </c>
      <c r="D165" s="681"/>
      <c r="E165" s="293"/>
      <c r="F165" s="358">
        <v>69000</v>
      </c>
      <c r="G165" s="358">
        <v>69000</v>
      </c>
      <c r="H165" s="358">
        <v>69000</v>
      </c>
      <c r="I165" s="358">
        <v>69000</v>
      </c>
      <c r="J165" s="355">
        <v>69000</v>
      </c>
    </row>
    <row r="166" spans="1:10" ht="17.25" customHeight="1">
      <c r="A166" s="359"/>
      <c r="B166" s="294"/>
      <c r="C166" s="681" t="s">
        <v>163</v>
      </c>
      <c r="D166" s="681"/>
      <c r="E166" s="293"/>
      <c r="F166" s="358">
        <v>5000</v>
      </c>
      <c r="G166" s="358">
        <v>5000</v>
      </c>
      <c r="H166" s="358">
        <v>5000</v>
      </c>
      <c r="I166" s="358">
        <v>5000</v>
      </c>
      <c r="J166" s="355">
        <v>5000</v>
      </c>
    </row>
    <row r="167" spans="1:10" ht="18" customHeight="1">
      <c r="A167" s="357"/>
      <c r="B167" s="294"/>
      <c r="C167" s="676" t="s">
        <v>162</v>
      </c>
      <c r="D167" s="676"/>
      <c r="E167" s="302"/>
      <c r="F167" s="356">
        <v>4279931</v>
      </c>
      <c r="G167" s="356">
        <v>4279931</v>
      </c>
      <c r="H167" s="356">
        <v>4279931</v>
      </c>
      <c r="I167" s="356">
        <v>4357354</v>
      </c>
      <c r="J167" s="355">
        <f>SUM(J106:J141,J149:J166)</f>
        <v>4279932</v>
      </c>
    </row>
    <row r="168" spans="1:10" ht="6" customHeight="1" thickBot="1">
      <c r="A168" s="287"/>
      <c r="B168" s="287"/>
      <c r="C168" s="287"/>
      <c r="D168" s="354"/>
      <c r="E168" s="285"/>
      <c r="F168" s="284"/>
      <c r="G168" s="284"/>
      <c r="H168" s="284"/>
      <c r="I168" s="284"/>
      <c r="J168" s="353"/>
    </row>
    <row r="169" spans="1:10" ht="16.5" customHeight="1">
      <c r="A169" s="352"/>
      <c r="B169" s="352"/>
      <c r="C169" s="352"/>
      <c r="D169" s="351"/>
      <c r="E169" s="350"/>
      <c r="F169" s="349"/>
      <c r="G169" s="349"/>
      <c r="H169" s="349"/>
      <c r="I169" s="349"/>
      <c r="J169" s="349"/>
    </row>
    <row r="170" ht="17.25">
      <c r="J170" s="348"/>
    </row>
  </sheetData>
  <sheetProtection/>
  <mergeCells count="142">
    <mergeCell ref="C106:D106"/>
    <mergeCell ref="B105:C105"/>
    <mergeCell ref="C91:D91"/>
    <mergeCell ref="B93:C93"/>
    <mergeCell ref="C94:D94"/>
    <mergeCell ref="C95:D95"/>
    <mergeCell ref="A101:J101"/>
    <mergeCell ref="C157:D157"/>
    <mergeCell ref="C158:D158"/>
    <mergeCell ref="C155:D155"/>
    <mergeCell ref="C156:D156"/>
    <mergeCell ref="C133:D133"/>
    <mergeCell ref="C121:D121"/>
    <mergeCell ref="C124:D124"/>
    <mergeCell ref="C154:D154"/>
    <mergeCell ref="C129:D129"/>
    <mergeCell ref="C130:D130"/>
    <mergeCell ref="C167:D167"/>
    <mergeCell ref="C161:D161"/>
    <mergeCell ref="C162:D162"/>
    <mergeCell ref="C159:D159"/>
    <mergeCell ref="C160:D160"/>
    <mergeCell ref="C163:D163"/>
    <mergeCell ref="C164:D164"/>
    <mergeCell ref="C166:D166"/>
    <mergeCell ref="C165:D165"/>
    <mergeCell ref="C89:D89"/>
    <mergeCell ref="C90:D90"/>
    <mergeCell ref="B86:C86"/>
    <mergeCell ref="C87:D87"/>
    <mergeCell ref="C82:D82"/>
    <mergeCell ref="C84:D84"/>
    <mergeCell ref="C74:D74"/>
    <mergeCell ref="C75:D75"/>
    <mergeCell ref="C76:D76"/>
    <mergeCell ref="C77:D77"/>
    <mergeCell ref="C78:D78"/>
    <mergeCell ref="C88:D88"/>
    <mergeCell ref="C79:D79"/>
    <mergeCell ref="C80:D80"/>
    <mergeCell ref="C81:D81"/>
    <mergeCell ref="C36:D36"/>
    <mergeCell ref="C34:D34"/>
    <mergeCell ref="A2:J2"/>
    <mergeCell ref="C7:D7"/>
    <mergeCell ref="C8:D8"/>
    <mergeCell ref="C10:D10"/>
    <mergeCell ref="B6:C6"/>
    <mergeCell ref="C9:D9"/>
    <mergeCell ref="C11:D11"/>
    <mergeCell ref="C12:D12"/>
    <mergeCell ref="C15:D15"/>
    <mergeCell ref="B14:C14"/>
    <mergeCell ref="C18:D18"/>
    <mergeCell ref="C19:D19"/>
    <mergeCell ref="C16:D16"/>
    <mergeCell ref="C20:D20"/>
    <mergeCell ref="C23:D23"/>
    <mergeCell ref="B22:C22"/>
    <mergeCell ref="C32:D32"/>
    <mergeCell ref="C31:D31"/>
    <mergeCell ref="C29:D29"/>
    <mergeCell ref="C30:D30"/>
    <mergeCell ref="C24:D24"/>
    <mergeCell ref="C25:D25"/>
    <mergeCell ref="C35:D35"/>
    <mergeCell ref="C33:D33"/>
    <mergeCell ref="C26:D26"/>
    <mergeCell ref="C73:D73"/>
    <mergeCell ref="C65:D65"/>
    <mergeCell ref="C27:D27"/>
    <mergeCell ref="C28:D28"/>
    <mergeCell ref="C61:D61"/>
    <mergeCell ref="C41:D41"/>
    <mergeCell ref="C42:D42"/>
    <mergeCell ref="C71:D71"/>
    <mergeCell ref="C37:D37"/>
    <mergeCell ref="C68:D68"/>
    <mergeCell ref="C70:D70"/>
    <mergeCell ref="C56:D56"/>
    <mergeCell ref="C67:D67"/>
    <mergeCell ref="C59:D59"/>
    <mergeCell ref="C69:D69"/>
    <mergeCell ref="C44:D44"/>
    <mergeCell ref="C53:D53"/>
    <mergeCell ref="C72:D72"/>
    <mergeCell ref="C119:D119"/>
    <mergeCell ref="C111:D111"/>
    <mergeCell ref="C115:D115"/>
    <mergeCell ref="C112:D112"/>
    <mergeCell ref="C109:D109"/>
    <mergeCell ref="C96:D96"/>
    <mergeCell ref="C116:D116"/>
    <mergeCell ref="C108:D108"/>
    <mergeCell ref="C117:D117"/>
    <mergeCell ref="C151:D151"/>
    <mergeCell ref="C153:D153"/>
    <mergeCell ref="C131:D131"/>
    <mergeCell ref="C132:D132"/>
    <mergeCell ref="C134:D134"/>
    <mergeCell ref="C135:D135"/>
    <mergeCell ref="C136:D136"/>
    <mergeCell ref="C152:D152"/>
    <mergeCell ref="A145:J145"/>
    <mergeCell ref="C138:D138"/>
    <mergeCell ref="C137:D137"/>
    <mergeCell ref="C141:D141"/>
    <mergeCell ref="A147:E147"/>
    <mergeCell ref="C149:D149"/>
    <mergeCell ref="C150:D150"/>
    <mergeCell ref="C139:D139"/>
    <mergeCell ref="C140:D140"/>
    <mergeCell ref="C107:D107"/>
    <mergeCell ref="A103:E103"/>
    <mergeCell ref="C110:D110"/>
    <mergeCell ref="C127:D127"/>
    <mergeCell ref="C128:D128"/>
    <mergeCell ref="C113:D113"/>
    <mergeCell ref="C114:D114"/>
    <mergeCell ref="C118:D118"/>
    <mergeCell ref="C120:D120"/>
    <mergeCell ref="C122:D122"/>
    <mergeCell ref="C123:D123"/>
    <mergeCell ref="C125:D125"/>
    <mergeCell ref="C126:D126"/>
    <mergeCell ref="A1:D1"/>
    <mergeCell ref="C17:D17"/>
    <mergeCell ref="C62:D62"/>
    <mergeCell ref="C63:D63"/>
    <mergeCell ref="C39:D39"/>
    <mergeCell ref="C40:D40"/>
    <mergeCell ref="C38:D38"/>
    <mergeCell ref="C43:D43"/>
    <mergeCell ref="C57:D57"/>
    <mergeCell ref="C66:D66"/>
    <mergeCell ref="C54:D54"/>
    <mergeCell ref="A48:D48"/>
    <mergeCell ref="C55:D55"/>
    <mergeCell ref="A49:J49"/>
    <mergeCell ref="C58:D58"/>
    <mergeCell ref="C64:D64"/>
    <mergeCell ref="C60:D60"/>
  </mergeCells>
  <printOptions/>
  <pageMargins left="0.6692913385826772" right="0.6692913385826772" top="0.3937007874015748" bottom="0.6692913385826772" header="0.31496062992125984" footer="0"/>
  <pageSetup blackAndWhite="1" cellComments="asDisplayed" horizontalDpi="600" verticalDpi="600" orientation="portrait" pageOrder="overThenDown" paperSize="9" scale="99" r:id="rId1"/>
  <rowBreaks count="3" manualBreakCount="3">
    <brk id="47" max="255" man="1"/>
    <brk id="99" max="255" man="1"/>
    <brk id="14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59"/>
  <sheetViews>
    <sheetView view="pageBreakPreview" zoomScale="90" zoomScaleNormal="80" zoomScaleSheetLayoutView="90" zoomScalePageLayoutView="0" workbookViewId="0" topLeftCell="A1">
      <selection activeCell="P19" sqref="P19"/>
    </sheetView>
  </sheetViews>
  <sheetFormatPr defaultColWidth="11.00390625" defaultRowHeight="13.5"/>
  <cols>
    <col min="1" max="1" width="15.625" style="413" customWidth="1"/>
    <col min="2" max="7" width="12.375" style="412" customWidth="1"/>
    <col min="8" max="14" width="12.875" style="412" customWidth="1"/>
    <col min="15" max="16384" width="11.00390625" style="411" customWidth="1"/>
  </cols>
  <sheetData>
    <row r="1" spans="1:14" ht="30" customHeight="1">
      <c r="A1" s="464"/>
      <c r="B1" s="462"/>
      <c r="C1" s="462"/>
      <c r="D1" s="462"/>
      <c r="E1" s="462"/>
      <c r="F1" s="463"/>
      <c r="G1" s="462"/>
      <c r="H1" s="462"/>
      <c r="I1" s="462"/>
      <c r="J1" s="462"/>
      <c r="K1" s="462"/>
      <c r="L1" s="462"/>
      <c r="M1" s="462"/>
      <c r="N1" s="461"/>
    </row>
    <row r="2" spans="1:14" ht="24.75" customHeight="1">
      <c r="A2" s="705" t="s">
        <v>332</v>
      </c>
      <c r="B2" s="705"/>
      <c r="C2" s="705"/>
      <c r="D2" s="705"/>
      <c r="E2" s="705"/>
      <c r="F2" s="705"/>
      <c r="G2" s="706"/>
      <c r="H2" s="459"/>
      <c r="I2" s="459"/>
      <c r="J2" s="460"/>
      <c r="K2" s="459"/>
      <c r="L2" s="460"/>
      <c r="M2" s="459"/>
      <c r="N2" s="459"/>
    </row>
    <row r="3" spans="1:14" ht="15" customHeight="1" thickBot="1">
      <c r="A3" s="458"/>
      <c r="B3" s="456"/>
      <c r="C3" s="456"/>
      <c r="D3" s="456"/>
      <c r="E3" s="456"/>
      <c r="F3" s="457"/>
      <c r="G3" s="456"/>
      <c r="H3" s="456"/>
      <c r="I3" s="456"/>
      <c r="J3" s="456"/>
      <c r="K3" s="456"/>
      <c r="L3" s="456"/>
      <c r="M3" s="456"/>
      <c r="N3" s="455" t="s">
        <v>331</v>
      </c>
    </row>
    <row r="4" spans="1:14" ht="15" customHeight="1">
      <c r="A4" s="707" t="s">
        <v>330</v>
      </c>
      <c r="B4" s="700" t="s">
        <v>329</v>
      </c>
      <c r="C4" s="453"/>
      <c r="D4" s="448" t="s">
        <v>328</v>
      </c>
      <c r="E4" s="453"/>
      <c r="F4" s="448" t="s">
        <v>327</v>
      </c>
      <c r="G4" s="454"/>
      <c r="H4" s="454" t="s">
        <v>326</v>
      </c>
      <c r="I4" s="453"/>
      <c r="J4" s="452"/>
      <c r="K4" s="451" t="s">
        <v>325</v>
      </c>
      <c r="L4" s="451"/>
      <c r="M4" s="450"/>
      <c r="N4" s="710" t="s">
        <v>324</v>
      </c>
    </row>
    <row r="5" spans="1:14" ht="15" customHeight="1">
      <c r="A5" s="708"/>
      <c r="B5" s="701"/>
      <c r="C5" s="703" t="s">
        <v>323</v>
      </c>
      <c r="D5" s="704"/>
      <c r="E5" s="703" t="s">
        <v>322</v>
      </c>
      <c r="F5" s="704"/>
      <c r="G5" s="713" t="s">
        <v>321</v>
      </c>
      <c r="H5" s="715" t="s">
        <v>320</v>
      </c>
      <c r="I5" s="716" t="s">
        <v>319</v>
      </c>
      <c r="J5" s="717" t="s">
        <v>318</v>
      </c>
      <c r="K5" s="716" t="s">
        <v>317</v>
      </c>
      <c r="L5" s="716" t="s">
        <v>316</v>
      </c>
      <c r="M5" s="716" t="s">
        <v>315</v>
      </c>
      <c r="N5" s="711"/>
    </row>
    <row r="6" spans="1:14" ht="18" customHeight="1">
      <c r="A6" s="709"/>
      <c r="B6" s="702"/>
      <c r="C6" s="447" t="s">
        <v>314</v>
      </c>
      <c r="D6" s="447" t="s">
        <v>313</v>
      </c>
      <c r="E6" s="447" t="s">
        <v>312</v>
      </c>
      <c r="F6" s="449" t="s">
        <v>311</v>
      </c>
      <c r="G6" s="714"/>
      <c r="H6" s="709"/>
      <c r="I6" s="702"/>
      <c r="J6" s="718"/>
      <c r="K6" s="702"/>
      <c r="L6" s="702"/>
      <c r="M6" s="702"/>
      <c r="N6" s="712"/>
    </row>
    <row r="7" spans="1:14" ht="15" customHeight="1">
      <c r="A7" s="431"/>
      <c r="B7" s="445"/>
      <c r="C7" s="445"/>
      <c r="D7" s="446" t="s">
        <v>310</v>
      </c>
      <c r="E7" s="445"/>
      <c r="F7" s="446" t="s">
        <v>309</v>
      </c>
      <c r="G7" s="445"/>
      <c r="H7" s="446" t="s">
        <v>308</v>
      </c>
      <c r="I7" s="446"/>
      <c r="J7" s="445"/>
      <c r="K7" s="445"/>
      <c r="L7" s="445"/>
      <c r="M7" s="445"/>
      <c r="N7" s="445"/>
    </row>
    <row r="8" spans="1:14" ht="14.25" customHeight="1">
      <c r="A8" s="434" t="s">
        <v>304</v>
      </c>
      <c r="B8" s="443">
        <v>152004548</v>
      </c>
      <c r="C8" s="435">
        <v>64458623</v>
      </c>
      <c r="D8" s="435">
        <v>13930605</v>
      </c>
      <c r="E8" s="435">
        <v>54036412</v>
      </c>
      <c r="F8" s="435">
        <v>128131</v>
      </c>
      <c r="G8" s="435">
        <v>2221520</v>
      </c>
      <c r="H8" s="435">
        <v>4517291</v>
      </c>
      <c r="I8" s="435">
        <v>25</v>
      </c>
      <c r="J8" s="435">
        <v>0</v>
      </c>
      <c r="K8" s="435">
        <v>114595</v>
      </c>
      <c r="L8" s="435">
        <v>7441473</v>
      </c>
      <c r="M8" s="435">
        <v>5155873</v>
      </c>
      <c r="N8" s="435">
        <v>19798993</v>
      </c>
    </row>
    <row r="9" spans="1:14" ht="14.25" customHeight="1">
      <c r="A9" s="359" t="s">
        <v>299</v>
      </c>
      <c r="B9" s="443">
        <v>149408123</v>
      </c>
      <c r="C9" s="442">
        <v>62795007</v>
      </c>
      <c r="D9" s="442">
        <v>13872101</v>
      </c>
      <c r="E9" s="442">
        <v>53341197</v>
      </c>
      <c r="F9" s="442">
        <v>128131</v>
      </c>
      <c r="G9" s="442">
        <v>2144589</v>
      </c>
      <c r="H9" s="442">
        <v>4517291</v>
      </c>
      <c r="I9" s="435">
        <v>25</v>
      </c>
      <c r="J9" s="442">
        <v>0</v>
      </c>
      <c r="K9" s="442">
        <v>114399</v>
      </c>
      <c r="L9" s="442">
        <v>7344900</v>
      </c>
      <c r="M9" s="442">
        <v>5150483</v>
      </c>
      <c r="N9" s="442">
        <v>18696424</v>
      </c>
    </row>
    <row r="10" spans="1:14" ht="14.25" customHeight="1">
      <c r="A10" s="359" t="s">
        <v>298</v>
      </c>
      <c r="B10" s="443">
        <v>2596425</v>
      </c>
      <c r="C10" s="442">
        <v>1663616</v>
      </c>
      <c r="D10" s="442">
        <v>58504</v>
      </c>
      <c r="E10" s="442">
        <v>695215</v>
      </c>
      <c r="F10" s="444">
        <v>0</v>
      </c>
      <c r="G10" s="442">
        <v>76931</v>
      </c>
      <c r="H10" s="442">
        <v>0</v>
      </c>
      <c r="I10" s="435">
        <v>0</v>
      </c>
      <c r="J10" s="442">
        <v>0</v>
      </c>
      <c r="K10" s="442">
        <v>196</v>
      </c>
      <c r="L10" s="442">
        <v>96573</v>
      </c>
      <c r="M10" s="442">
        <v>5390</v>
      </c>
      <c r="N10" s="442">
        <v>1102569</v>
      </c>
    </row>
    <row r="11" spans="1:14" ht="14.25" customHeight="1">
      <c r="A11" s="434" t="s">
        <v>303</v>
      </c>
      <c r="B11" s="443">
        <v>153906160</v>
      </c>
      <c r="C11" s="435">
        <v>66915973</v>
      </c>
      <c r="D11" s="435">
        <v>12096160</v>
      </c>
      <c r="E11" s="435">
        <v>54919056</v>
      </c>
      <c r="F11" s="435">
        <v>127866</v>
      </c>
      <c r="G11" s="435">
        <v>2321225</v>
      </c>
      <c r="H11" s="435">
        <v>4532152</v>
      </c>
      <c r="I11" s="435">
        <v>27</v>
      </c>
      <c r="J11" s="435">
        <v>0</v>
      </c>
      <c r="K11" s="435">
        <v>123731</v>
      </c>
      <c r="L11" s="435">
        <v>7531466</v>
      </c>
      <c r="M11" s="435">
        <v>5338504</v>
      </c>
      <c r="N11" s="435">
        <v>17728661</v>
      </c>
    </row>
    <row r="12" spans="1:14" ht="14.25" customHeight="1">
      <c r="A12" s="359" t="s">
        <v>299</v>
      </c>
      <c r="B12" s="443">
        <v>151424216</v>
      </c>
      <c r="C12" s="442">
        <v>65242226</v>
      </c>
      <c r="D12" s="442">
        <v>12043021</v>
      </c>
      <c r="E12" s="442">
        <v>54327489</v>
      </c>
      <c r="F12" s="442">
        <v>127866</v>
      </c>
      <c r="G12" s="442">
        <v>2246357</v>
      </c>
      <c r="H12" s="442">
        <v>4532152</v>
      </c>
      <c r="I12" s="435">
        <v>27</v>
      </c>
      <c r="J12" s="442">
        <v>0</v>
      </c>
      <c r="K12" s="442">
        <v>122748</v>
      </c>
      <c r="L12" s="442">
        <v>7450009</v>
      </c>
      <c r="M12" s="442">
        <v>5332321</v>
      </c>
      <c r="N12" s="442">
        <v>16905323</v>
      </c>
    </row>
    <row r="13" spans="1:14" ht="14.25" customHeight="1">
      <c r="A13" s="359" t="s">
        <v>298</v>
      </c>
      <c r="B13" s="443">
        <v>2481944</v>
      </c>
      <c r="C13" s="442">
        <v>1673747</v>
      </c>
      <c r="D13" s="442">
        <v>53139</v>
      </c>
      <c r="E13" s="442">
        <v>591567</v>
      </c>
      <c r="F13" s="444">
        <v>0</v>
      </c>
      <c r="G13" s="442">
        <v>74868</v>
      </c>
      <c r="H13" s="442">
        <v>0</v>
      </c>
      <c r="I13" s="435">
        <v>0</v>
      </c>
      <c r="J13" s="442">
        <v>0</v>
      </c>
      <c r="K13" s="442">
        <v>983</v>
      </c>
      <c r="L13" s="442">
        <v>81457</v>
      </c>
      <c r="M13" s="442">
        <v>6183</v>
      </c>
      <c r="N13" s="442">
        <v>823338</v>
      </c>
    </row>
    <row r="14" spans="1:14" ht="14.25" customHeight="1">
      <c r="A14" s="434" t="s">
        <v>302</v>
      </c>
      <c r="B14" s="443">
        <v>151423919</v>
      </c>
      <c r="C14" s="435">
        <v>67241085</v>
      </c>
      <c r="D14" s="435">
        <v>8587131</v>
      </c>
      <c r="E14" s="435">
        <v>55553597</v>
      </c>
      <c r="F14" s="435">
        <v>130249</v>
      </c>
      <c r="G14" s="435">
        <v>2468502</v>
      </c>
      <c r="H14" s="435">
        <v>4366356</v>
      </c>
      <c r="I14" s="435">
        <v>33</v>
      </c>
      <c r="J14" s="436">
        <v>0</v>
      </c>
      <c r="K14" s="435">
        <v>50811</v>
      </c>
      <c r="L14" s="435">
        <v>7607082</v>
      </c>
      <c r="M14" s="435">
        <v>5419073</v>
      </c>
      <c r="N14" s="435">
        <v>17619793</v>
      </c>
    </row>
    <row r="15" spans="1:14" ht="14.25" customHeight="1">
      <c r="A15" s="359" t="s">
        <v>299</v>
      </c>
      <c r="B15" s="443">
        <v>149101649</v>
      </c>
      <c r="C15" s="442">
        <v>65619917</v>
      </c>
      <c r="D15" s="442">
        <v>8535708</v>
      </c>
      <c r="E15" s="442">
        <v>55052283</v>
      </c>
      <c r="F15" s="442">
        <v>130249</v>
      </c>
      <c r="G15" s="442">
        <v>2398059</v>
      </c>
      <c r="H15" s="442">
        <v>4366356</v>
      </c>
      <c r="I15" s="435">
        <v>33</v>
      </c>
      <c r="J15" s="444">
        <v>0</v>
      </c>
      <c r="K15" s="442">
        <v>49086</v>
      </c>
      <c r="L15" s="442">
        <v>7538336</v>
      </c>
      <c r="M15" s="442">
        <v>5411622</v>
      </c>
      <c r="N15" s="442">
        <v>16967729</v>
      </c>
    </row>
    <row r="16" spans="1:14" ht="14.25" customHeight="1">
      <c r="A16" s="359" t="s">
        <v>298</v>
      </c>
      <c r="B16" s="443">
        <v>2322270</v>
      </c>
      <c r="C16" s="442">
        <v>1621168</v>
      </c>
      <c r="D16" s="442">
        <v>51423</v>
      </c>
      <c r="E16" s="442">
        <v>501314</v>
      </c>
      <c r="F16" s="444">
        <v>0</v>
      </c>
      <c r="G16" s="442">
        <v>70443</v>
      </c>
      <c r="H16" s="442">
        <v>0</v>
      </c>
      <c r="I16" s="436">
        <v>0</v>
      </c>
      <c r="J16" s="444">
        <v>0</v>
      </c>
      <c r="K16" s="442">
        <v>1725</v>
      </c>
      <c r="L16" s="442">
        <v>68746</v>
      </c>
      <c r="M16" s="442">
        <v>7451</v>
      </c>
      <c r="N16" s="442">
        <v>652064</v>
      </c>
    </row>
    <row r="17" spans="1:14" ht="14.25" customHeight="1">
      <c r="A17" s="434" t="s">
        <v>301</v>
      </c>
      <c r="B17" s="443">
        <v>147166228</v>
      </c>
      <c r="C17" s="435">
        <v>65702835</v>
      </c>
      <c r="D17" s="435">
        <v>8125936</v>
      </c>
      <c r="E17" s="435">
        <v>53097154</v>
      </c>
      <c r="F17" s="435">
        <v>132774</v>
      </c>
      <c r="G17" s="435">
        <v>2551669</v>
      </c>
      <c r="H17" s="435">
        <v>4652137</v>
      </c>
      <c r="I17" s="435">
        <v>27</v>
      </c>
      <c r="J17" s="436">
        <v>0</v>
      </c>
      <c r="K17" s="435">
        <v>61599</v>
      </c>
      <c r="L17" s="435">
        <v>7401451</v>
      </c>
      <c r="M17" s="435">
        <v>5440646</v>
      </c>
      <c r="N17" s="435">
        <v>17154749</v>
      </c>
    </row>
    <row r="18" spans="1:14" ht="14.25" customHeight="1">
      <c r="A18" s="431" t="s">
        <v>299</v>
      </c>
      <c r="B18" s="442">
        <v>144400724</v>
      </c>
      <c r="C18" s="435">
        <v>64155825</v>
      </c>
      <c r="D18" s="435">
        <v>7683002</v>
      </c>
      <c r="E18" s="435">
        <v>52529431</v>
      </c>
      <c r="F18" s="435">
        <v>132774</v>
      </c>
      <c r="G18" s="435">
        <v>2489481</v>
      </c>
      <c r="H18" s="435">
        <v>4652078</v>
      </c>
      <c r="I18" s="435">
        <v>27</v>
      </c>
      <c r="J18" s="436">
        <v>0</v>
      </c>
      <c r="K18" s="435">
        <v>56716</v>
      </c>
      <c r="L18" s="435">
        <v>7323713</v>
      </c>
      <c r="M18" s="435">
        <v>5377677</v>
      </c>
      <c r="N18" s="435">
        <v>16625977</v>
      </c>
    </row>
    <row r="19" spans="1:14" ht="14.25" customHeight="1">
      <c r="A19" s="431" t="s">
        <v>298</v>
      </c>
      <c r="B19" s="442">
        <v>2765504</v>
      </c>
      <c r="C19" s="435">
        <v>1547010</v>
      </c>
      <c r="D19" s="435">
        <v>442934</v>
      </c>
      <c r="E19" s="435">
        <v>567723</v>
      </c>
      <c r="F19" s="436">
        <v>0</v>
      </c>
      <c r="G19" s="435">
        <v>62188</v>
      </c>
      <c r="H19" s="436">
        <v>59</v>
      </c>
      <c r="I19" s="436">
        <v>0</v>
      </c>
      <c r="J19" s="436">
        <v>0</v>
      </c>
      <c r="K19" s="435">
        <v>4883</v>
      </c>
      <c r="L19" s="435">
        <v>77738</v>
      </c>
      <c r="M19" s="435">
        <v>62969</v>
      </c>
      <c r="N19" s="435">
        <v>528772</v>
      </c>
    </row>
    <row r="20" spans="1:14" s="423" customFormat="1" ht="14.25" customHeight="1">
      <c r="A20" s="428" t="s">
        <v>300</v>
      </c>
      <c r="B20" s="441">
        <v>152554547</v>
      </c>
      <c r="C20" s="438">
        <v>65853305</v>
      </c>
      <c r="D20" s="438">
        <v>10280608</v>
      </c>
      <c r="E20" s="438">
        <v>55461852</v>
      </c>
      <c r="F20" s="438">
        <v>133613</v>
      </c>
      <c r="G20" s="438">
        <v>2699495</v>
      </c>
      <c r="H20" s="438">
        <v>4923083</v>
      </c>
      <c r="I20" s="438">
        <v>23</v>
      </c>
      <c r="J20" s="439">
        <v>0</v>
      </c>
      <c r="K20" s="438">
        <v>98854</v>
      </c>
      <c r="L20" s="438">
        <v>7619567</v>
      </c>
      <c r="M20" s="438">
        <v>5484147</v>
      </c>
      <c r="N20" s="438">
        <v>17088075</v>
      </c>
    </row>
    <row r="21" spans="1:14" s="423" customFormat="1" ht="14.25" customHeight="1">
      <c r="A21" s="427" t="s">
        <v>299</v>
      </c>
      <c r="B21" s="440">
        <v>150611008</v>
      </c>
      <c r="C21" s="438">
        <v>64550858</v>
      </c>
      <c r="D21" s="438">
        <v>10236868</v>
      </c>
      <c r="E21" s="438">
        <v>54999355</v>
      </c>
      <c r="F21" s="438">
        <v>133613</v>
      </c>
      <c r="G21" s="438">
        <v>2645651</v>
      </c>
      <c r="H21" s="438">
        <v>4923024</v>
      </c>
      <c r="I21" s="438">
        <v>23</v>
      </c>
      <c r="J21" s="439">
        <v>0</v>
      </c>
      <c r="K21" s="438">
        <v>89206</v>
      </c>
      <c r="L21" s="438">
        <v>7555085</v>
      </c>
      <c r="M21" s="438">
        <v>5477325</v>
      </c>
      <c r="N21" s="438">
        <v>16703814</v>
      </c>
    </row>
    <row r="22" spans="1:14" s="423" customFormat="1" ht="14.25" customHeight="1">
      <c r="A22" s="427" t="s">
        <v>298</v>
      </c>
      <c r="B22" s="440">
        <v>1943539</v>
      </c>
      <c r="C22" s="438">
        <v>1302447</v>
      </c>
      <c r="D22" s="438">
        <v>43740</v>
      </c>
      <c r="E22" s="438">
        <v>462497</v>
      </c>
      <c r="F22" s="439">
        <v>0</v>
      </c>
      <c r="G22" s="438">
        <v>53844</v>
      </c>
      <c r="H22" s="439">
        <v>59</v>
      </c>
      <c r="I22" s="439">
        <v>0</v>
      </c>
      <c r="J22" s="439">
        <v>0</v>
      </c>
      <c r="K22" s="438">
        <v>9648</v>
      </c>
      <c r="L22" s="438">
        <v>64482</v>
      </c>
      <c r="M22" s="438">
        <v>6822</v>
      </c>
      <c r="N22" s="438">
        <v>384261</v>
      </c>
    </row>
    <row r="23" spans="1:14" ht="13.5" customHeight="1">
      <c r="A23" s="359"/>
      <c r="B23" s="437"/>
      <c r="C23" s="435"/>
      <c r="D23" s="436" t="s">
        <v>307</v>
      </c>
      <c r="E23" s="435"/>
      <c r="F23" s="436" t="s">
        <v>306</v>
      </c>
      <c r="G23" s="435"/>
      <c r="H23" s="436" t="s">
        <v>308</v>
      </c>
      <c r="I23" s="436"/>
      <c r="J23" s="435"/>
      <c r="K23" s="435"/>
      <c r="L23" s="435"/>
      <c r="M23" s="435"/>
      <c r="N23" s="435"/>
    </row>
    <row r="24" spans="1:14" ht="14.25" customHeight="1">
      <c r="A24" s="434" t="s">
        <v>304</v>
      </c>
      <c r="B24" s="443">
        <v>149343747</v>
      </c>
      <c r="C24" s="435">
        <v>62668765</v>
      </c>
      <c r="D24" s="435">
        <v>13884310</v>
      </c>
      <c r="E24" s="435">
        <v>53390384</v>
      </c>
      <c r="F24" s="435">
        <v>128131</v>
      </c>
      <c r="G24" s="435">
        <v>2139535</v>
      </c>
      <c r="H24" s="435">
        <v>4517291</v>
      </c>
      <c r="I24" s="435">
        <v>25</v>
      </c>
      <c r="J24" s="435">
        <v>0</v>
      </c>
      <c r="K24" s="435">
        <v>113612</v>
      </c>
      <c r="L24" s="435">
        <v>7352003</v>
      </c>
      <c r="M24" s="435">
        <v>5149691</v>
      </c>
      <c r="N24" s="435">
        <v>18859297</v>
      </c>
    </row>
    <row r="25" spans="1:14" ht="14.25" customHeight="1">
      <c r="A25" s="359" t="s">
        <v>299</v>
      </c>
      <c r="B25" s="443">
        <v>148445324</v>
      </c>
      <c r="C25" s="442">
        <v>62119585</v>
      </c>
      <c r="D25" s="442">
        <v>13867122</v>
      </c>
      <c r="E25" s="442">
        <v>53118507</v>
      </c>
      <c r="F25" s="442">
        <v>128131</v>
      </c>
      <c r="G25" s="442">
        <v>2118544</v>
      </c>
      <c r="H25" s="442">
        <v>4517291</v>
      </c>
      <c r="I25" s="435">
        <v>25</v>
      </c>
      <c r="J25" s="442">
        <v>0</v>
      </c>
      <c r="K25" s="442">
        <v>113612</v>
      </c>
      <c r="L25" s="442">
        <v>7314236</v>
      </c>
      <c r="M25" s="442">
        <v>5148271</v>
      </c>
      <c r="N25" s="442">
        <v>18495326</v>
      </c>
    </row>
    <row r="26" spans="1:14" ht="14.25" customHeight="1">
      <c r="A26" s="359" t="s">
        <v>298</v>
      </c>
      <c r="B26" s="443">
        <v>898423</v>
      </c>
      <c r="C26" s="442">
        <v>549180</v>
      </c>
      <c r="D26" s="442">
        <v>17188</v>
      </c>
      <c r="E26" s="442">
        <v>271877</v>
      </c>
      <c r="F26" s="442">
        <v>0</v>
      </c>
      <c r="G26" s="442">
        <v>20991</v>
      </c>
      <c r="H26" s="442">
        <v>0</v>
      </c>
      <c r="I26" s="435">
        <v>0</v>
      </c>
      <c r="J26" s="442">
        <v>0</v>
      </c>
      <c r="K26" s="442">
        <v>0</v>
      </c>
      <c r="L26" s="442">
        <v>37767</v>
      </c>
      <c r="M26" s="442">
        <v>1420</v>
      </c>
      <c r="N26" s="442">
        <v>363971</v>
      </c>
    </row>
    <row r="27" spans="1:14" ht="14.25" customHeight="1">
      <c r="A27" s="434" t="s">
        <v>303</v>
      </c>
      <c r="B27" s="443">
        <v>151342971</v>
      </c>
      <c r="C27" s="435">
        <v>65143457</v>
      </c>
      <c r="D27" s="435">
        <v>12052072</v>
      </c>
      <c r="E27" s="435">
        <v>54342286</v>
      </c>
      <c r="F27" s="435">
        <v>127866</v>
      </c>
      <c r="G27" s="435">
        <v>2242099</v>
      </c>
      <c r="H27" s="435">
        <v>4532152</v>
      </c>
      <c r="I27" s="435">
        <v>27</v>
      </c>
      <c r="J27" s="435">
        <v>0</v>
      </c>
      <c r="K27" s="435">
        <v>121218</v>
      </c>
      <c r="L27" s="435">
        <v>7452171</v>
      </c>
      <c r="M27" s="435">
        <v>5329623</v>
      </c>
      <c r="N27" s="435">
        <v>16982233</v>
      </c>
    </row>
    <row r="28" spans="1:14" ht="14.25" customHeight="1">
      <c r="A28" s="359" t="s">
        <v>299</v>
      </c>
      <c r="B28" s="443">
        <v>150443704</v>
      </c>
      <c r="C28" s="442">
        <v>64551771</v>
      </c>
      <c r="D28" s="442">
        <v>12034025</v>
      </c>
      <c r="E28" s="442">
        <v>54107071</v>
      </c>
      <c r="F28" s="442">
        <v>127866</v>
      </c>
      <c r="G28" s="442">
        <v>2222434</v>
      </c>
      <c r="H28" s="442">
        <v>4532152</v>
      </c>
      <c r="I28" s="435">
        <v>27</v>
      </c>
      <c r="J28" s="442">
        <v>0</v>
      </c>
      <c r="K28" s="442">
        <v>121022</v>
      </c>
      <c r="L28" s="442">
        <v>7419783</v>
      </c>
      <c r="M28" s="442">
        <v>5327553</v>
      </c>
      <c r="N28" s="442">
        <v>16726415</v>
      </c>
    </row>
    <row r="29" spans="1:14" ht="14.25" customHeight="1">
      <c r="A29" s="359" t="s">
        <v>298</v>
      </c>
      <c r="B29" s="443">
        <v>899267</v>
      </c>
      <c r="C29" s="442">
        <v>591686</v>
      </c>
      <c r="D29" s="442">
        <v>18047</v>
      </c>
      <c r="E29" s="442">
        <v>235215</v>
      </c>
      <c r="F29" s="442">
        <v>0</v>
      </c>
      <c r="G29" s="442">
        <v>19665</v>
      </c>
      <c r="H29" s="442">
        <v>0</v>
      </c>
      <c r="I29" s="435">
        <v>0</v>
      </c>
      <c r="J29" s="442">
        <v>0</v>
      </c>
      <c r="K29" s="442">
        <v>196</v>
      </c>
      <c r="L29" s="442">
        <v>32388</v>
      </c>
      <c r="M29" s="442">
        <v>2070</v>
      </c>
      <c r="N29" s="442">
        <v>255818</v>
      </c>
    </row>
    <row r="30" spans="1:14" ht="14.25" customHeight="1">
      <c r="A30" s="432" t="s">
        <v>302</v>
      </c>
      <c r="B30" s="443">
        <v>148177952</v>
      </c>
      <c r="C30" s="435">
        <v>65505591</v>
      </c>
      <c r="D30" s="435">
        <v>7922678</v>
      </c>
      <c r="E30" s="435">
        <v>54934780</v>
      </c>
      <c r="F30" s="435">
        <v>130249</v>
      </c>
      <c r="G30" s="435">
        <v>2395132</v>
      </c>
      <c r="H30" s="435">
        <v>4366297</v>
      </c>
      <c r="I30" s="435">
        <v>33</v>
      </c>
      <c r="J30" s="436">
        <v>0</v>
      </c>
      <c r="K30" s="435">
        <v>45929</v>
      </c>
      <c r="L30" s="435">
        <v>7522287</v>
      </c>
      <c r="M30" s="435">
        <v>5354976</v>
      </c>
      <c r="N30" s="435">
        <v>16974733</v>
      </c>
    </row>
    <row r="31" spans="1:14" ht="14.25" customHeight="1">
      <c r="A31" s="359" t="s">
        <v>299</v>
      </c>
      <c r="B31" s="443">
        <v>147382996</v>
      </c>
      <c r="C31" s="442">
        <v>64983455</v>
      </c>
      <c r="D31" s="442">
        <v>7905653</v>
      </c>
      <c r="E31" s="442">
        <v>54730349</v>
      </c>
      <c r="F31" s="442">
        <v>130249</v>
      </c>
      <c r="G31" s="442">
        <v>2378037</v>
      </c>
      <c r="H31" s="442">
        <v>4366297</v>
      </c>
      <c r="I31" s="435">
        <v>33</v>
      </c>
      <c r="J31" s="444">
        <v>0</v>
      </c>
      <c r="K31" s="442">
        <v>44204</v>
      </c>
      <c r="L31" s="442">
        <v>7494253</v>
      </c>
      <c r="M31" s="442">
        <v>5350466</v>
      </c>
      <c r="N31" s="442">
        <v>16803156</v>
      </c>
    </row>
    <row r="32" spans="1:14" ht="14.25" customHeight="1">
      <c r="A32" s="359" t="s">
        <v>298</v>
      </c>
      <c r="B32" s="443">
        <v>794956</v>
      </c>
      <c r="C32" s="442">
        <v>522136</v>
      </c>
      <c r="D32" s="442">
        <v>17025</v>
      </c>
      <c r="E32" s="442">
        <v>204431</v>
      </c>
      <c r="F32" s="444">
        <v>0</v>
      </c>
      <c r="G32" s="442">
        <v>17095</v>
      </c>
      <c r="H32" s="444">
        <v>0</v>
      </c>
      <c r="I32" s="436">
        <v>0</v>
      </c>
      <c r="J32" s="444">
        <v>0</v>
      </c>
      <c r="K32" s="442">
        <v>1725</v>
      </c>
      <c r="L32" s="442">
        <v>28034</v>
      </c>
      <c r="M32" s="442">
        <v>4510</v>
      </c>
      <c r="N32" s="442">
        <v>171577</v>
      </c>
    </row>
    <row r="33" spans="1:14" ht="14.25" customHeight="1">
      <c r="A33" s="432" t="s">
        <v>301</v>
      </c>
      <c r="B33" s="443">
        <v>145001157</v>
      </c>
      <c r="C33" s="435">
        <v>64208278</v>
      </c>
      <c r="D33" s="435">
        <v>8100706</v>
      </c>
      <c r="E33" s="435">
        <v>52602662</v>
      </c>
      <c r="F33" s="435">
        <v>132774</v>
      </c>
      <c r="G33" s="435">
        <v>2485408</v>
      </c>
      <c r="H33" s="435">
        <v>4652078</v>
      </c>
      <c r="I33" s="435">
        <v>27</v>
      </c>
      <c r="J33" s="436">
        <v>0</v>
      </c>
      <c r="K33" s="435">
        <v>51952</v>
      </c>
      <c r="L33" s="435">
        <v>7333260</v>
      </c>
      <c r="M33" s="435">
        <v>5434012</v>
      </c>
      <c r="N33" s="435">
        <v>16658222</v>
      </c>
    </row>
    <row r="34" spans="1:14" ht="14.25" customHeight="1">
      <c r="A34" s="431" t="s">
        <v>299</v>
      </c>
      <c r="B34" s="442">
        <v>143651988</v>
      </c>
      <c r="C34" s="435">
        <v>63650558</v>
      </c>
      <c r="D34" s="435">
        <v>7688402</v>
      </c>
      <c r="E34" s="435">
        <v>52336337</v>
      </c>
      <c r="F34" s="435">
        <v>132774</v>
      </c>
      <c r="G34" s="435">
        <v>2469427</v>
      </c>
      <c r="H34" s="435">
        <v>4652078</v>
      </c>
      <c r="I34" s="435">
        <v>27</v>
      </c>
      <c r="J34" s="436">
        <v>0</v>
      </c>
      <c r="K34" s="435">
        <v>51420</v>
      </c>
      <c r="L34" s="435">
        <v>7296792</v>
      </c>
      <c r="M34" s="435">
        <v>5374173</v>
      </c>
      <c r="N34" s="435">
        <v>16495037</v>
      </c>
    </row>
    <row r="35" spans="1:14" ht="14.25" customHeight="1">
      <c r="A35" s="431" t="s">
        <v>298</v>
      </c>
      <c r="B35" s="442">
        <v>1349169</v>
      </c>
      <c r="C35" s="435">
        <v>557720</v>
      </c>
      <c r="D35" s="435">
        <v>412304</v>
      </c>
      <c r="E35" s="435">
        <v>266325</v>
      </c>
      <c r="F35" s="436">
        <v>0</v>
      </c>
      <c r="G35" s="435">
        <v>15981</v>
      </c>
      <c r="H35" s="436">
        <v>0</v>
      </c>
      <c r="I35" s="436">
        <v>0</v>
      </c>
      <c r="J35" s="436">
        <v>0</v>
      </c>
      <c r="K35" s="435">
        <v>532</v>
      </c>
      <c r="L35" s="435">
        <v>36468</v>
      </c>
      <c r="M35" s="435">
        <v>59839</v>
      </c>
      <c r="N35" s="435">
        <v>163185</v>
      </c>
    </row>
    <row r="36" spans="1:14" s="423" customFormat="1" ht="14.25" customHeight="1">
      <c r="A36" s="428" t="s">
        <v>300</v>
      </c>
      <c r="B36" s="441">
        <v>150582086</v>
      </c>
      <c r="C36" s="438">
        <v>64541851</v>
      </c>
      <c r="D36" s="438">
        <v>10255774</v>
      </c>
      <c r="E36" s="438">
        <v>54958185</v>
      </c>
      <c r="F36" s="438">
        <v>133613</v>
      </c>
      <c r="G36" s="438">
        <v>2644459</v>
      </c>
      <c r="H36" s="438">
        <v>4923024</v>
      </c>
      <c r="I36" s="438">
        <v>23</v>
      </c>
      <c r="J36" s="439">
        <v>0</v>
      </c>
      <c r="K36" s="438">
        <v>98854</v>
      </c>
      <c r="L36" s="438">
        <v>7549765</v>
      </c>
      <c r="M36" s="438">
        <v>5476538</v>
      </c>
      <c r="N36" s="438">
        <v>16707332</v>
      </c>
    </row>
    <row r="37" spans="1:14" s="423" customFormat="1" ht="14.25" customHeight="1">
      <c r="A37" s="427" t="s">
        <v>299</v>
      </c>
      <c r="B37" s="440">
        <v>149858391</v>
      </c>
      <c r="C37" s="438">
        <v>64049723</v>
      </c>
      <c r="D37" s="438">
        <v>10241177</v>
      </c>
      <c r="E37" s="438">
        <v>54794683</v>
      </c>
      <c r="F37" s="438">
        <v>133613</v>
      </c>
      <c r="G37" s="438">
        <v>2628657</v>
      </c>
      <c r="H37" s="438">
        <v>4923024</v>
      </c>
      <c r="I37" s="438">
        <v>23</v>
      </c>
      <c r="J37" s="439">
        <v>0</v>
      </c>
      <c r="K37" s="438">
        <v>89206</v>
      </c>
      <c r="L37" s="438">
        <v>7526970</v>
      </c>
      <c r="M37" s="438">
        <v>5471315</v>
      </c>
      <c r="N37" s="438">
        <v>16574136</v>
      </c>
    </row>
    <row r="38" spans="1:14" s="423" customFormat="1" ht="14.25" customHeight="1">
      <c r="A38" s="427" t="s">
        <v>298</v>
      </c>
      <c r="B38" s="440">
        <v>723695</v>
      </c>
      <c r="C38" s="438">
        <v>492128</v>
      </c>
      <c r="D38" s="438">
        <v>14597</v>
      </c>
      <c r="E38" s="438">
        <v>163502</v>
      </c>
      <c r="F38" s="439">
        <v>0</v>
      </c>
      <c r="G38" s="438">
        <v>15802</v>
      </c>
      <c r="H38" s="439">
        <v>0</v>
      </c>
      <c r="I38" s="439">
        <v>0</v>
      </c>
      <c r="J38" s="439">
        <v>0</v>
      </c>
      <c r="K38" s="438">
        <v>9648</v>
      </c>
      <c r="L38" s="438">
        <v>22795</v>
      </c>
      <c r="M38" s="438">
        <v>5223</v>
      </c>
      <c r="N38" s="438">
        <v>133196</v>
      </c>
    </row>
    <row r="39" spans="1:14" ht="13.5" customHeight="1">
      <c r="A39" s="359"/>
      <c r="B39" s="437"/>
      <c r="C39" s="435"/>
      <c r="D39" s="436" t="s">
        <v>307</v>
      </c>
      <c r="E39" s="435"/>
      <c r="F39" s="436" t="s">
        <v>306</v>
      </c>
      <c r="G39" s="435"/>
      <c r="H39" s="436" t="s">
        <v>305</v>
      </c>
      <c r="I39" s="436"/>
      <c r="J39" s="435"/>
      <c r="K39" s="435"/>
      <c r="L39" s="435"/>
      <c r="M39" s="435"/>
      <c r="N39" s="435"/>
    </row>
    <row r="40" spans="1:14" ht="14.25" customHeight="1">
      <c r="A40" s="434" t="s">
        <v>304</v>
      </c>
      <c r="B40" s="433">
        <v>98.25</v>
      </c>
      <c r="C40" s="429">
        <v>97.22</v>
      </c>
      <c r="D40" s="429">
        <v>99.67</v>
      </c>
      <c r="E40" s="429">
        <v>98.8</v>
      </c>
      <c r="F40" s="429">
        <v>100</v>
      </c>
      <c r="G40" s="429">
        <v>96.31</v>
      </c>
      <c r="H40" s="429">
        <v>100</v>
      </c>
      <c r="I40" s="429">
        <v>100</v>
      </c>
      <c r="J40" s="429">
        <v>0</v>
      </c>
      <c r="K40" s="429">
        <v>99.14</v>
      </c>
      <c r="L40" s="429">
        <v>98.8</v>
      </c>
      <c r="M40" s="429">
        <v>99.88</v>
      </c>
      <c r="N40" s="429">
        <v>95.25</v>
      </c>
    </row>
    <row r="41" spans="1:14" ht="14.25" customHeight="1">
      <c r="A41" s="359" t="s">
        <v>299</v>
      </c>
      <c r="B41" s="433">
        <v>99.36</v>
      </c>
      <c r="C41" s="429">
        <v>98.92</v>
      </c>
      <c r="D41" s="429">
        <v>99.96</v>
      </c>
      <c r="E41" s="429">
        <v>99.58</v>
      </c>
      <c r="F41" s="429">
        <v>100</v>
      </c>
      <c r="G41" s="429">
        <v>98.79</v>
      </c>
      <c r="H41" s="429">
        <v>100</v>
      </c>
      <c r="I41" s="429">
        <v>100</v>
      </c>
      <c r="J41" s="429">
        <v>0</v>
      </c>
      <c r="K41" s="429">
        <v>99.31</v>
      </c>
      <c r="L41" s="429">
        <v>99.58</v>
      </c>
      <c r="M41" s="429">
        <v>99.96</v>
      </c>
      <c r="N41" s="429">
        <v>98.92</v>
      </c>
    </row>
    <row r="42" spans="1:14" ht="14.25" customHeight="1">
      <c r="A42" s="359" t="s">
        <v>298</v>
      </c>
      <c r="B42" s="433">
        <v>34.6</v>
      </c>
      <c r="C42" s="429">
        <v>33.01</v>
      </c>
      <c r="D42" s="429">
        <v>29.38</v>
      </c>
      <c r="E42" s="429">
        <v>39.11</v>
      </c>
      <c r="F42" s="429">
        <v>0</v>
      </c>
      <c r="G42" s="429">
        <v>27.29</v>
      </c>
      <c r="H42" s="429">
        <v>0</v>
      </c>
      <c r="I42" s="429">
        <v>0</v>
      </c>
      <c r="J42" s="429">
        <v>0</v>
      </c>
      <c r="K42" s="429">
        <v>0</v>
      </c>
      <c r="L42" s="429">
        <v>39.11</v>
      </c>
      <c r="M42" s="429">
        <v>26.35</v>
      </c>
      <c r="N42" s="429">
        <v>33.01</v>
      </c>
    </row>
    <row r="43" spans="1:14" ht="14.25" customHeight="1">
      <c r="A43" s="434" t="s">
        <v>303</v>
      </c>
      <c r="B43" s="433">
        <v>98.33</v>
      </c>
      <c r="C43" s="429">
        <v>97.35</v>
      </c>
      <c r="D43" s="429">
        <v>99.64</v>
      </c>
      <c r="E43" s="429">
        <v>98.95</v>
      </c>
      <c r="F43" s="429">
        <v>100</v>
      </c>
      <c r="G43" s="429">
        <v>96.59</v>
      </c>
      <c r="H43" s="429">
        <v>100</v>
      </c>
      <c r="I43" s="429">
        <v>100</v>
      </c>
      <c r="J43" s="429">
        <v>0</v>
      </c>
      <c r="K43" s="429">
        <v>97.97</v>
      </c>
      <c r="L43" s="429">
        <v>98.95</v>
      </c>
      <c r="M43" s="429">
        <v>99.83</v>
      </c>
      <c r="N43" s="429">
        <v>95.79</v>
      </c>
    </row>
    <row r="44" spans="1:14" ht="14.25" customHeight="1">
      <c r="A44" s="359" t="s">
        <v>299</v>
      </c>
      <c r="B44" s="433">
        <v>99.35</v>
      </c>
      <c r="C44" s="429">
        <v>98.94</v>
      </c>
      <c r="D44" s="429">
        <v>99.93</v>
      </c>
      <c r="E44" s="429">
        <v>99.59</v>
      </c>
      <c r="F44" s="429">
        <v>100</v>
      </c>
      <c r="G44" s="429">
        <v>98.94</v>
      </c>
      <c r="H44" s="429">
        <v>100</v>
      </c>
      <c r="I44" s="429">
        <v>100</v>
      </c>
      <c r="J44" s="429">
        <v>0</v>
      </c>
      <c r="K44" s="429">
        <v>98.59</v>
      </c>
      <c r="L44" s="429">
        <v>99.59</v>
      </c>
      <c r="M44" s="429">
        <v>99.91</v>
      </c>
      <c r="N44" s="429">
        <v>98.94</v>
      </c>
    </row>
    <row r="45" spans="1:14" ht="14.25" customHeight="1">
      <c r="A45" s="359" t="s">
        <v>298</v>
      </c>
      <c r="B45" s="433">
        <v>36.23</v>
      </c>
      <c r="C45" s="429">
        <v>35.35</v>
      </c>
      <c r="D45" s="429">
        <v>33.96</v>
      </c>
      <c r="E45" s="429">
        <v>39.76</v>
      </c>
      <c r="F45" s="429">
        <v>0</v>
      </c>
      <c r="G45" s="429">
        <v>26.27</v>
      </c>
      <c r="H45" s="429">
        <v>0</v>
      </c>
      <c r="I45" s="429">
        <v>0</v>
      </c>
      <c r="J45" s="429">
        <v>0</v>
      </c>
      <c r="K45" s="429">
        <v>19.93</v>
      </c>
      <c r="L45" s="429">
        <v>39.76</v>
      </c>
      <c r="M45" s="429">
        <v>33.49</v>
      </c>
      <c r="N45" s="429">
        <v>31.07</v>
      </c>
    </row>
    <row r="46" spans="1:14" ht="14.25" customHeight="1">
      <c r="A46" s="432" t="s">
        <v>302</v>
      </c>
      <c r="B46" s="433">
        <v>97.86</v>
      </c>
      <c r="C46" s="429">
        <v>97.42</v>
      </c>
      <c r="D46" s="429">
        <v>92.26</v>
      </c>
      <c r="E46" s="429">
        <v>98.89</v>
      </c>
      <c r="F46" s="429">
        <v>100</v>
      </c>
      <c r="G46" s="429">
        <v>97.03</v>
      </c>
      <c r="H46" s="429">
        <v>100</v>
      </c>
      <c r="I46" s="429">
        <v>100</v>
      </c>
      <c r="J46" s="429">
        <v>0</v>
      </c>
      <c r="K46" s="429">
        <v>90.39</v>
      </c>
      <c r="L46" s="429">
        <v>98.89</v>
      </c>
      <c r="M46" s="429">
        <v>98.82</v>
      </c>
      <c r="N46" s="429">
        <v>96.34</v>
      </c>
    </row>
    <row r="47" spans="1:14" ht="14.25" customHeight="1">
      <c r="A47" s="359" t="s">
        <v>299</v>
      </c>
      <c r="B47" s="433">
        <v>98.85</v>
      </c>
      <c r="C47" s="429">
        <v>99.03</v>
      </c>
      <c r="D47" s="429">
        <v>92.62</v>
      </c>
      <c r="E47" s="429">
        <v>99.42</v>
      </c>
      <c r="F47" s="429">
        <v>100</v>
      </c>
      <c r="G47" s="429">
        <v>99.17</v>
      </c>
      <c r="H47" s="429">
        <v>100</v>
      </c>
      <c r="I47" s="429">
        <v>100</v>
      </c>
      <c r="J47" s="429">
        <v>0</v>
      </c>
      <c r="K47" s="429">
        <v>90.05</v>
      </c>
      <c r="L47" s="429">
        <v>99.42</v>
      </c>
      <c r="M47" s="429">
        <v>98.87</v>
      </c>
      <c r="N47" s="429">
        <v>99.03</v>
      </c>
    </row>
    <row r="48" spans="1:14" ht="14.25" customHeight="1">
      <c r="A48" s="359" t="s">
        <v>298</v>
      </c>
      <c r="B48" s="433">
        <v>34.23</v>
      </c>
      <c r="C48" s="429">
        <v>32.21</v>
      </c>
      <c r="D48" s="429">
        <v>33.11</v>
      </c>
      <c r="E48" s="429">
        <v>40.78</v>
      </c>
      <c r="F48" s="429">
        <v>0</v>
      </c>
      <c r="G48" s="429">
        <v>24.27</v>
      </c>
      <c r="H48" s="429">
        <v>0</v>
      </c>
      <c r="I48" s="429">
        <v>0</v>
      </c>
      <c r="J48" s="429">
        <v>0</v>
      </c>
      <c r="K48" s="429">
        <v>100</v>
      </c>
      <c r="L48" s="429">
        <v>40.78</v>
      </c>
      <c r="M48" s="429">
        <v>60.53</v>
      </c>
      <c r="N48" s="429">
        <v>26.31</v>
      </c>
    </row>
    <row r="49" spans="1:14" ht="14.25" customHeight="1">
      <c r="A49" s="432" t="s">
        <v>301</v>
      </c>
      <c r="B49" s="429">
        <v>98.53</v>
      </c>
      <c r="C49" s="429">
        <v>97.73</v>
      </c>
      <c r="D49" s="429">
        <v>99.69</v>
      </c>
      <c r="E49" s="429">
        <v>99.07</v>
      </c>
      <c r="F49" s="429">
        <v>100</v>
      </c>
      <c r="G49" s="429">
        <v>97.4</v>
      </c>
      <c r="H49" s="429">
        <v>100</v>
      </c>
      <c r="I49" s="429">
        <v>100</v>
      </c>
      <c r="J49" s="430">
        <v>0</v>
      </c>
      <c r="K49" s="429">
        <v>84.34</v>
      </c>
      <c r="L49" s="429">
        <v>99.08</v>
      </c>
      <c r="M49" s="429">
        <v>99.88</v>
      </c>
      <c r="N49" s="429">
        <v>97.11</v>
      </c>
    </row>
    <row r="50" spans="1:14" ht="14.25" customHeight="1">
      <c r="A50" s="431" t="s">
        <v>299</v>
      </c>
      <c r="B50" s="429">
        <v>99.48</v>
      </c>
      <c r="C50" s="429">
        <v>99.21</v>
      </c>
      <c r="D50" s="429">
        <v>100.07</v>
      </c>
      <c r="E50" s="429">
        <v>99.63</v>
      </c>
      <c r="F50" s="429">
        <v>100</v>
      </c>
      <c r="G50" s="429">
        <v>99.19</v>
      </c>
      <c r="H50" s="429">
        <v>100</v>
      </c>
      <c r="I50" s="429">
        <v>100</v>
      </c>
      <c r="J50" s="430">
        <v>0</v>
      </c>
      <c r="K50" s="429">
        <v>90.66</v>
      </c>
      <c r="L50" s="429">
        <v>99.63</v>
      </c>
      <c r="M50" s="429">
        <v>99.93</v>
      </c>
      <c r="N50" s="429">
        <v>99.21</v>
      </c>
    </row>
    <row r="51" spans="1:14" ht="14.25" customHeight="1">
      <c r="A51" s="431" t="s">
        <v>298</v>
      </c>
      <c r="B51" s="429">
        <v>48.79</v>
      </c>
      <c r="C51" s="429">
        <v>36.05</v>
      </c>
      <c r="D51" s="429">
        <v>93.08</v>
      </c>
      <c r="E51" s="429">
        <v>46.91</v>
      </c>
      <c r="F51" s="430">
        <v>0</v>
      </c>
      <c r="G51" s="429">
        <v>25.7</v>
      </c>
      <c r="H51" s="430">
        <v>0</v>
      </c>
      <c r="I51" s="430">
        <v>0</v>
      </c>
      <c r="J51" s="430">
        <v>0</v>
      </c>
      <c r="K51" s="429">
        <v>10.9</v>
      </c>
      <c r="L51" s="429">
        <v>46.91</v>
      </c>
      <c r="M51" s="429">
        <v>95.03</v>
      </c>
      <c r="N51" s="429">
        <v>30.86</v>
      </c>
    </row>
    <row r="52" spans="1:14" s="423" customFormat="1" ht="14.25" customHeight="1">
      <c r="A52" s="428" t="s">
        <v>300</v>
      </c>
      <c r="B52" s="424">
        <v>98.71</v>
      </c>
      <c r="C52" s="424">
        <v>98.01</v>
      </c>
      <c r="D52" s="424">
        <v>99.76</v>
      </c>
      <c r="E52" s="424">
        <v>99.09</v>
      </c>
      <c r="F52" s="424">
        <v>100</v>
      </c>
      <c r="G52" s="424">
        <v>97.96</v>
      </c>
      <c r="H52" s="424">
        <v>100</v>
      </c>
      <c r="I52" s="424">
        <v>100</v>
      </c>
      <c r="J52" s="425">
        <v>0</v>
      </c>
      <c r="K52" s="424">
        <v>100</v>
      </c>
      <c r="L52" s="424">
        <v>99.08</v>
      </c>
      <c r="M52" s="424">
        <v>99.86</v>
      </c>
      <c r="N52" s="424">
        <v>97.77</v>
      </c>
    </row>
    <row r="53" spans="1:14" s="423" customFormat="1" ht="14.25" customHeight="1">
      <c r="A53" s="427" t="s">
        <v>299</v>
      </c>
      <c r="B53" s="424">
        <v>99.5</v>
      </c>
      <c r="C53" s="424">
        <v>99.22</v>
      </c>
      <c r="D53" s="424">
        <v>100.04</v>
      </c>
      <c r="E53" s="424">
        <v>99.63</v>
      </c>
      <c r="F53" s="424">
        <v>100</v>
      </c>
      <c r="G53" s="424">
        <v>99.36</v>
      </c>
      <c r="H53" s="424">
        <v>100</v>
      </c>
      <c r="I53" s="424">
        <v>100</v>
      </c>
      <c r="J53" s="425">
        <v>0</v>
      </c>
      <c r="K53" s="424">
        <v>100</v>
      </c>
      <c r="L53" s="424">
        <v>99.63</v>
      </c>
      <c r="M53" s="424">
        <v>99.89</v>
      </c>
      <c r="N53" s="424">
        <v>99.22</v>
      </c>
    </row>
    <row r="54" spans="1:14" s="423" customFormat="1" ht="14.25" customHeight="1">
      <c r="A54" s="427" t="s">
        <v>298</v>
      </c>
      <c r="B54" s="424">
        <v>37.24</v>
      </c>
      <c r="C54" s="424">
        <v>37.78</v>
      </c>
      <c r="D54" s="424">
        <v>33.37</v>
      </c>
      <c r="E54" s="424">
        <v>35.35</v>
      </c>
      <c r="F54" s="426">
        <v>0</v>
      </c>
      <c r="G54" s="424">
        <v>29.35</v>
      </c>
      <c r="H54" s="425">
        <v>0</v>
      </c>
      <c r="I54" s="425">
        <v>0</v>
      </c>
      <c r="J54" s="425">
        <v>0</v>
      </c>
      <c r="K54" s="424">
        <v>100</v>
      </c>
      <c r="L54" s="424">
        <v>35.35</v>
      </c>
      <c r="M54" s="424">
        <v>76.56</v>
      </c>
      <c r="N54" s="424">
        <v>34.66</v>
      </c>
    </row>
    <row r="55" spans="1:14" ht="6" customHeight="1" thickBot="1">
      <c r="A55" s="293"/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</row>
    <row r="56" spans="1:14" ht="15" customHeight="1">
      <c r="A56" s="421" t="s">
        <v>297</v>
      </c>
      <c r="B56" s="420"/>
      <c r="C56" s="419"/>
      <c r="D56" s="419"/>
      <c r="E56" s="419"/>
      <c r="F56" s="419"/>
      <c r="G56" s="419"/>
      <c r="H56" s="419"/>
      <c r="I56" s="419"/>
      <c r="J56" s="419"/>
      <c r="K56" s="419"/>
      <c r="L56" s="419"/>
      <c r="M56" s="419"/>
      <c r="N56" s="419"/>
    </row>
    <row r="57" spans="1:14" ht="15" customHeight="1">
      <c r="A57" s="418" t="s">
        <v>296</v>
      </c>
      <c r="B57" s="417"/>
      <c r="C57" s="415"/>
      <c r="D57" s="415"/>
      <c r="E57" s="415"/>
      <c r="F57" s="415"/>
      <c r="G57" s="415"/>
      <c r="H57" s="415"/>
      <c r="I57" s="415"/>
      <c r="J57" s="415"/>
      <c r="K57" s="415"/>
      <c r="L57" s="415"/>
      <c r="M57" s="415"/>
      <c r="N57" s="415"/>
    </row>
    <row r="58" spans="1:14" ht="17.25">
      <c r="A58" s="416"/>
      <c r="B58" s="414"/>
      <c r="C58" s="415"/>
      <c r="D58" s="415"/>
      <c r="E58" s="415"/>
      <c r="F58" s="415"/>
      <c r="G58" s="415"/>
      <c r="H58" s="415"/>
      <c r="I58" s="415"/>
      <c r="J58" s="415"/>
      <c r="K58" s="415"/>
      <c r="L58" s="415"/>
      <c r="M58" s="415"/>
      <c r="N58" s="415"/>
    </row>
    <row r="59" ht="17.25">
      <c r="B59" s="414"/>
    </row>
  </sheetData>
  <sheetProtection/>
  <mergeCells count="13">
    <mergeCell ref="I5:I6"/>
    <mergeCell ref="M5:M6"/>
    <mergeCell ref="J5:J6"/>
    <mergeCell ref="B4:B6"/>
    <mergeCell ref="C5:D5"/>
    <mergeCell ref="E5:F5"/>
    <mergeCell ref="A2:G2"/>
    <mergeCell ref="A4:A6"/>
    <mergeCell ref="N4:N6"/>
    <mergeCell ref="G5:G6"/>
    <mergeCell ref="H5:H6"/>
    <mergeCell ref="K5:K6"/>
    <mergeCell ref="L5:L6"/>
  </mergeCells>
  <printOptions/>
  <pageMargins left="0.6692913385826772" right="0.6692913385826772" top="0.3937007874015748" bottom="0.31496062992125984" header="0.31496062992125984" footer="0"/>
  <pageSetup blackAndWhite="1" fitToWidth="0" fitToHeight="1"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1"/>
  <sheetViews>
    <sheetView view="pageBreakPreview" zoomScale="110" zoomScaleNormal="91" zoomScaleSheetLayoutView="110" zoomScalePageLayoutView="0" workbookViewId="0" topLeftCell="A1">
      <selection activeCell="P19" sqref="P19"/>
    </sheetView>
  </sheetViews>
  <sheetFormatPr defaultColWidth="9.00390625" defaultRowHeight="13.5"/>
  <cols>
    <col min="1" max="1" width="1.12109375" style="465" customWidth="1"/>
    <col min="2" max="2" width="10.125" style="465" customWidth="1"/>
    <col min="3" max="3" width="1.12109375" style="465" customWidth="1"/>
    <col min="4" max="7" width="10.50390625" style="465" customWidth="1"/>
    <col min="8" max="8" width="9.125" style="465" customWidth="1"/>
    <col min="9" max="12" width="10.50390625" style="465" customWidth="1"/>
    <col min="13" max="13" width="10.125" style="465" customWidth="1"/>
    <col min="14" max="15" width="9.125" style="465" customWidth="1"/>
    <col min="16" max="16" width="10.125" style="465" customWidth="1"/>
    <col min="17" max="18" width="10.375" style="465" customWidth="1"/>
    <col min="19" max="19" width="10.50390625" style="465" customWidth="1"/>
    <col min="20" max="20" width="9.50390625" style="465" customWidth="1"/>
    <col min="21" max="16384" width="9.00390625" style="465" customWidth="1"/>
  </cols>
  <sheetData>
    <row r="1" spans="1:19" ht="33" customHeight="1">
      <c r="A1" s="532"/>
      <c r="B1" s="533"/>
      <c r="C1" s="532"/>
      <c r="D1" s="476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</row>
    <row r="2" spans="1:19" ht="24.75" customHeight="1">
      <c r="A2" s="719" t="s">
        <v>363</v>
      </c>
      <c r="B2" s="719"/>
      <c r="C2" s="719"/>
      <c r="D2" s="719"/>
      <c r="E2" s="719"/>
      <c r="F2" s="719"/>
      <c r="G2" s="719"/>
      <c r="H2" s="719"/>
      <c r="I2" s="719"/>
      <c r="J2" s="719"/>
      <c r="K2" s="530"/>
      <c r="L2" s="529"/>
      <c r="M2" s="529"/>
      <c r="N2" s="529"/>
      <c r="O2" s="529"/>
      <c r="P2" s="529"/>
      <c r="Q2" s="529"/>
      <c r="R2" s="529"/>
      <c r="S2" s="529"/>
    </row>
    <row r="3" spans="1:19" ht="18" customHeight="1" thickBot="1">
      <c r="A3" s="528"/>
      <c r="B3" s="528"/>
      <c r="C3" s="528"/>
      <c r="D3" s="526"/>
      <c r="E3" s="526"/>
      <c r="F3" s="526"/>
      <c r="G3" s="526"/>
      <c r="H3" s="526"/>
      <c r="I3" s="526"/>
      <c r="J3" s="527"/>
      <c r="K3" s="526"/>
      <c r="L3" s="526"/>
      <c r="M3" s="526"/>
      <c r="N3" s="526"/>
      <c r="O3" s="526"/>
      <c r="P3" s="526"/>
      <c r="Q3" s="526"/>
      <c r="R3" s="526"/>
      <c r="S3" s="525" t="s">
        <v>362</v>
      </c>
    </row>
    <row r="4" spans="1:19" ht="18" customHeight="1">
      <c r="A4" s="720" t="s">
        <v>330</v>
      </c>
      <c r="B4" s="720"/>
      <c r="C4" s="720"/>
      <c r="D4" s="723" t="s">
        <v>361</v>
      </c>
      <c r="E4" s="720" t="s">
        <v>360</v>
      </c>
      <c r="F4" s="720"/>
      <c r="G4" s="720"/>
      <c r="H4" s="726"/>
      <c r="I4" s="728" t="s">
        <v>359</v>
      </c>
      <c r="J4" s="720"/>
      <c r="K4" s="726"/>
      <c r="L4" s="730" t="s">
        <v>358</v>
      </c>
      <c r="M4" s="732" t="s">
        <v>357</v>
      </c>
      <c r="N4" s="730" t="s">
        <v>356</v>
      </c>
      <c r="O4" s="723" t="s">
        <v>355</v>
      </c>
      <c r="P4" s="733" t="s">
        <v>354</v>
      </c>
      <c r="Q4" s="730"/>
      <c r="R4" s="732" t="s">
        <v>353</v>
      </c>
      <c r="S4" s="733" t="s">
        <v>352</v>
      </c>
    </row>
    <row r="5" spans="1:19" ht="18" customHeight="1">
      <c r="A5" s="721"/>
      <c r="B5" s="721"/>
      <c r="C5" s="721"/>
      <c r="D5" s="724"/>
      <c r="E5" s="722"/>
      <c r="F5" s="722"/>
      <c r="G5" s="722"/>
      <c r="H5" s="727"/>
      <c r="I5" s="729"/>
      <c r="J5" s="722"/>
      <c r="K5" s="727"/>
      <c r="L5" s="731"/>
      <c r="M5" s="724"/>
      <c r="N5" s="731"/>
      <c r="O5" s="724"/>
      <c r="P5" s="734"/>
      <c r="Q5" s="735"/>
      <c r="R5" s="724"/>
      <c r="S5" s="736"/>
    </row>
    <row r="6" spans="1:19" ht="21.75" customHeight="1">
      <c r="A6" s="722"/>
      <c r="B6" s="722"/>
      <c r="C6" s="722"/>
      <c r="D6" s="725"/>
      <c r="E6" s="522" t="s">
        <v>350</v>
      </c>
      <c r="F6" s="522" t="s">
        <v>349</v>
      </c>
      <c r="G6" s="522" t="s">
        <v>348</v>
      </c>
      <c r="H6" s="522" t="s">
        <v>351</v>
      </c>
      <c r="I6" s="519" t="s">
        <v>350</v>
      </c>
      <c r="J6" s="524" t="s">
        <v>349</v>
      </c>
      <c r="K6" s="523" t="s">
        <v>348</v>
      </c>
      <c r="L6" s="727"/>
      <c r="M6" s="725"/>
      <c r="N6" s="727"/>
      <c r="O6" s="725"/>
      <c r="P6" s="521" t="s">
        <v>347</v>
      </c>
      <c r="Q6" s="520" t="s">
        <v>346</v>
      </c>
      <c r="R6" s="725"/>
      <c r="S6" s="729"/>
    </row>
    <row r="7" spans="1:19" ht="24.75" customHeight="1">
      <c r="A7" s="251"/>
      <c r="B7" s="251"/>
      <c r="C7" s="251"/>
      <c r="D7" s="508"/>
      <c r="E7" s="517"/>
      <c r="F7" s="517"/>
      <c r="G7" s="517"/>
      <c r="H7" s="517" t="s">
        <v>345</v>
      </c>
      <c r="I7" s="517"/>
      <c r="J7" s="518" t="s">
        <v>344</v>
      </c>
      <c r="K7" s="517"/>
      <c r="L7" s="518" t="s">
        <v>343</v>
      </c>
      <c r="M7" s="518"/>
      <c r="N7" s="517"/>
      <c r="O7" s="517"/>
      <c r="P7" s="517"/>
      <c r="Q7" s="517"/>
      <c r="R7" s="517"/>
      <c r="S7" s="504"/>
    </row>
    <row r="8" spans="1:19" ht="19.5" customHeight="1">
      <c r="A8" s="503"/>
      <c r="B8" s="502" t="s">
        <v>182</v>
      </c>
      <c r="C8" s="516"/>
      <c r="D8" s="511">
        <f>SUM(D9:D10)</f>
        <v>92723220</v>
      </c>
      <c r="E8" s="511">
        <f>SUM(E9:E10)</f>
        <v>22085240</v>
      </c>
      <c r="F8" s="511">
        <f>SUM(F9:F10)</f>
        <v>2547290</v>
      </c>
      <c r="G8" s="511">
        <f>SUM(G9:G10)</f>
        <v>19537950</v>
      </c>
      <c r="H8" s="511">
        <v>0</v>
      </c>
      <c r="I8" s="511">
        <f aca="true" t="shared" si="0" ref="I8:O8">SUM(I9:I10)</f>
        <v>44989393</v>
      </c>
      <c r="J8" s="511">
        <f t="shared" si="0"/>
        <v>43536961</v>
      </c>
      <c r="K8" s="511">
        <f t="shared" si="0"/>
        <v>1452432</v>
      </c>
      <c r="L8" s="511">
        <f t="shared" si="0"/>
        <v>2515366</v>
      </c>
      <c r="M8" s="511">
        <f t="shared" si="0"/>
        <v>562482</v>
      </c>
      <c r="N8" s="515">
        <f t="shared" si="0"/>
        <v>0</v>
      </c>
      <c r="O8" s="511">
        <f t="shared" si="0"/>
        <v>1057</v>
      </c>
      <c r="P8" s="511">
        <v>12862373</v>
      </c>
      <c r="Q8" s="511">
        <f>SUM(Q9:Q10)</f>
        <v>1114674</v>
      </c>
      <c r="R8" s="511">
        <f>SUM(R9:R10)</f>
        <v>8584756</v>
      </c>
      <c r="S8" s="511">
        <f>SUM(S9:S10)</f>
        <v>7881</v>
      </c>
    </row>
    <row r="9" spans="1:19" ht="19.5" customHeight="1">
      <c r="A9" s="251"/>
      <c r="B9" s="250" t="s">
        <v>338</v>
      </c>
      <c r="C9" s="498"/>
      <c r="D9" s="511">
        <f>E9+I9+L9+M9+N9+O9+P9+Q9+R9+S9-1</f>
        <v>91806376</v>
      </c>
      <c r="E9" s="511">
        <f>F9+G9</f>
        <v>21412006</v>
      </c>
      <c r="F9" s="511">
        <v>2522965</v>
      </c>
      <c r="G9" s="511">
        <v>18889041</v>
      </c>
      <c r="H9" s="511">
        <v>0</v>
      </c>
      <c r="I9" s="511">
        <f>J9+K9</f>
        <v>44852181</v>
      </c>
      <c r="J9" s="511">
        <v>43428944</v>
      </c>
      <c r="K9" s="511">
        <v>1423237</v>
      </c>
      <c r="L9" s="511">
        <v>2484533</v>
      </c>
      <c r="M9" s="511">
        <v>562482</v>
      </c>
      <c r="N9" s="515">
        <v>0</v>
      </c>
      <c r="O9" s="511">
        <v>1057</v>
      </c>
      <c r="P9" s="511">
        <v>12786807</v>
      </c>
      <c r="Q9" s="511">
        <v>1114674</v>
      </c>
      <c r="R9" s="511">
        <v>8584756</v>
      </c>
      <c r="S9" s="511">
        <v>7881</v>
      </c>
    </row>
    <row r="10" spans="1:19" ht="19.5" customHeight="1">
      <c r="A10" s="251"/>
      <c r="B10" s="250" t="s">
        <v>337</v>
      </c>
      <c r="C10" s="498"/>
      <c r="D10" s="511">
        <f>E10+I10+L10+M10+N10+O10+P10+Q10+R10+S10-1</f>
        <v>916844</v>
      </c>
      <c r="E10" s="511">
        <f>F10+G10</f>
        <v>673234</v>
      </c>
      <c r="F10" s="512">
        <v>24325</v>
      </c>
      <c r="G10" s="511">
        <v>648909</v>
      </c>
      <c r="H10" s="511">
        <v>0</v>
      </c>
      <c r="I10" s="511">
        <f>J10+K10</f>
        <v>137212</v>
      </c>
      <c r="J10" s="511">
        <v>108017</v>
      </c>
      <c r="K10" s="511">
        <v>29195</v>
      </c>
      <c r="L10" s="511">
        <v>30833</v>
      </c>
      <c r="M10" s="511">
        <v>0</v>
      </c>
      <c r="N10" s="515">
        <v>0</v>
      </c>
      <c r="O10" s="511">
        <v>0</v>
      </c>
      <c r="P10" s="511">
        <v>75566</v>
      </c>
      <c r="Q10" s="511">
        <v>0</v>
      </c>
      <c r="R10" s="514">
        <v>0</v>
      </c>
      <c r="S10" s="514">
        <v>0</v>
      </c>
    </row>
    <row r="11" spans="1:19" s="487" customFormat="1" ht="19.5" customHeight="1">
      <c r="A11" s="496"/>
      <c r="B11" s="495" t="s">
        <v>339</v>
      </c>
      <c r="C11" s="494"/>
      <c r="D11" s="510">
        <f>SUM(D12:D13)</f>
        <v>102431127</v>
      </c>
      <c r="E11" s="509">
        <f>SUM(E12:E13)</f>
        <v>22813874</v>
      </c>
      <c r="F11" s="509">
        <f>SUM(F12:F13)</f>
        <v>3297930</v>
      </c>
      <c r="G11" s="509">
        <f>SUM(G12:G13)</f>
        <v>19515944</v>
      </c>
      <c r="H11" s="509">
        <v>0</v>
      </c>
      <c r="I11" s="509">
        <f aca="true" t="shared" si="1" ref="I11:S11">SUM(I12:I13)</f>
        <v>53911176</v>
      </c>
      <c r="J11" s="509">
        <f t="shared" si="1"/>
        <v>52505032</v>
      </c>
      <c r="K11" s="509">
        <f t="shared" si="1"/>
        <v>1406144</v>
      </c>
      <c r="L11" s="509">
        <f t="shared" si="1"/>
        <v>1944063</v>
      </c>
      <c r="M11" s="509">
        <f t="shared" si="1"/>
        <v>559319</v>
      </c>
      <c r="N11" s="509">
        <f t="shared" si="1"/>
        <v>0</v>
      </c>
      <c r="O11" s="509">
        <f t="shared" si="1"/>
        <v>956</v>
      </c>
      <c r="P11" s="509">
        <f t="shared" si="1"/>
        <v>12892015</v>
      </c>
      <c r="Q11" s="509">
        <f t="shared" si="1"/>
        <v>1457251</v>
      </c>
      <c r="R11" s="509">
        <f t="shared" si="1"/>
        <v>8844788</v>
      </c>
      <c r="S11" s="509">
        <f t="shared" si="1"/>
        <v>7685</v>
      </c>
    </row>
    <row r="12" spans="1:19" s="487" customFormat="1" ht="19.5" customHeight="1">
      <c r="A12" s="493"/>
      <c r="B12" s="492" t="s">
        <v>338</v>
      </c>
      <c r="C12" s="491"/>
      <c r="D12" s="510">
        <f>E12+I12+L12+M12+N12+O12+P12+Q12+R12+S12</f>
        <v>101758861</v>
      </c>
      <c r="E12" s="509">
        <f>F12+G12</f>
        <v>22302739</v>
      </c>
      <c r="F12" s="509">
        <v>3285122</v>
      </c>
      <c r="G12" s="509">
        <v>19017617</v>
      </c>
      <c r="H12" s="488">
        <v>0</v>
      </c>
      <c r="I12" s="509">
        <f>J12+K12</f>
        <v>53852799</v>
      </c>
      <c r="J12" s="509">
        <v>52474936</v>
      </c>
      <c r="K12" s="509">
        <v>1377863</v>
      </c>
      <c r="L12" s="509">
        <v>1914992</v>
      </c>
      <c r="M12" s="509">
        <v>559319</v>
      </c>
      <c r="N12" s="488">
        <v>0</v>
      </c>
      <c r="O12" s="509">
        <v>956</v>
      </c>
      <c r="P12" s="509">
        <v>12818332</v>
      </c>
      <c r="Q12" s="509">
        <v>1457251</v>
      </c>
      <c r="R12" s="509">
        <v>8844788</v>
      </c>
      <c r="S12" s="509">
        <v>7685</v>
      </c>
    </row>
    <row r="13" spans="1:19" s="487" customFormat="1" ht="19.5" customHeight="1">
      <c r="A13" s="493"/>
      <c r="B13" s="492" t="s">
        <v>337</v>
      </c>
      <c r="C13" s="491"/>
      <c r="D13" s="509">
        <f>E13+I13+L13+M13+N13+O13+P13+Q13+R13+S13</f>
        <v>672266</v>
      </c>
      <c r="E13" s="509">
        <f>F13+G13</f>
        <v>511135</v>
      </c>
      <c r="F13" s="509">
        <v>12808</v>
      </c>
      <c r="G13" s="509">
        <v>498327</v>
      </c>
      <c r="H13" s="488">
        <v>0</v>
      </c>
      <c r="I13" s="509">
        <f>J13+K13</f>
        <v>58377</v>
      </c>
      <c r="J13" s="509">
        <v>30096</v>
      </c>
      <c r="K13" s="509">
        <v>28281</v>
      </c>
      <c r="L13" s="509">
        <v>29071</v>
      </c>
      <c r="M13" s="488">
        <v>0</v>
      </c>
      <c r="N13" s="488">
        <v>0</v>
      </c>
      <c r="O13" s="488">
        <v>0</v>
      </c>
      <c r="P13" s="509">
        <v>73683</v>
      </c>
      <c r="Q13" s="488">
        <v>0</v>
      </c>
      <c r="R13" s="488">
        <v>0</v>
      </c>
      <c r="S13" s="488">
        <v>0</v>
      </c>
    </row>
    <row r="14" spans="1:19" ht="24.75" customHeight="1">
      <c r="A14" s="251"/>
      <c r="B14" s="251"/>
      <c r="C14" s="249"/>
      <c r="D14" s="504"/>
      <c r="E14" s="504"/>
      <c r="F14" s="504"/>
      <c r="G14" s="504"/>
      <c r="H14" s="504" t="s">
        <v>342</v>
      </c>
      <c r="I14" s="504"/>
      <c r="J14" s="506" t="s">
        <v>341</v>
      </c>
      <c r="K14" s="504"/>
      <c r="L14" s="506" t="s">
        <v>343</v>
      </c>
      <c r="M14" s="506"/>
      <c r="N14" s="504"/>
      <c r="O14" s="504"/>
      <c r="P14" s="504"/>
      <c r="Q14" s="504"/>
      <c r="R14" s="476"/>
      <c r="S14" s="504"/>
    </row>
    <row r="15" spans="1:19" ht="19.5" customHeight="1">
      <c r="A15" s="503"/>
      <c r="B15" s="502" t="s">
        <v>182</v>
      </c>
      <c r="C15" s="501"/>
      <c r="D15" s="513">
        <f aca="true" t="shared" si="2" ref="D15:J15">SUM(D16:D17)</f>
        <v>91914334</v>
      </c>
      <c r="E15" s="511">
        <f t="shared" si="2"/>
        <v>21468644</v>
      </c>
      <c r="F15" s="511">
        <f t="shared" si="2"/>
        <v>2531801</v>
      </c>
      <c r="G15" s="511">
        <f t="shared" si="2"/>
        <v>18936843</v>
      </c>
      <c r="H15" s="511">
        <f t="shared" si="2"/>
        <v>0</v>
      </c>
      <c r="I15" s="511">
        <f t="shared" si="2"/>
        <v>44923482</v>
      </c>
      <c r="J15" s="511">
        <f t="shared" si="2"/>
        <v>43500827</v>
      </c>
      <c r="K15" s="511">
        <f>SUM(K16:K17)-1</f>
        <v>1422654</v>
      </c>
      <c r="L15" s="511">
        <f>SUM(L16:L17)</f>
        <v>2473669</v>
      </c>
      <c r="M15" s="511">
        <f>SUM(M16:M17)</f>
        <v>562482</v>
      </c>
      <c r="N15" s="511">
        <f>SUM(N16:N17)</f>
        <v>0</v>
      </c>
      <c r="O15" s="511">
        <f>SUM(O16:O17)</f>
        <v>1057</v>
      </c>
      <c r="P15" s="511">
        <v>12777690</v>
      </c>
      <c r="Q15" s="511">
        <f>SUM(Q16:Q17)</f>
        <v>1114674</v>
      </c>
      <c r="R15" s="511">
        <f>SUM(R16:R17)</f>
        <v>8584756</v>
      </c>
      <c r="S15" s="511">
        <f>SUM(S16:S17)</f>
        <v>7881</v>
      </c>
    </row>
    <row r="16" spans="1:19" ht="19.5" customHeight="1">
      <c r="A16" s="251"/>
      <c r="B16" s="250" t="s">
        <v>338</v>
      </c>
      <c r="C16" s="498"/>
      <c r="D16" s="511">
        <f>E16+I16+L16+M16+N16+O16+P16+Q16+R16+S16-1</f>
        <v>91519527</v>
      </c>
      <c r="E16" s="511">
        <f>F16+G16</f>
        <v>21230789</v>
      </c>
      <c r="F16" s="511">
        <v>2515747</v>
      </c>
      <c r="G16" s="511">
        <v>18715042</v>
      </c>
      <c r="H16" s="511">
        <v>0</v>
      </c>
      <c r="I16" s="511">
        <f>J16+K16</f>
        <v>44810872</v>
      </c>
      <c r="J16" s="511">
        <v>43405547</v>
      </c>
      <c r="K16" s="511">
        <v>1405325</v>
      </c>
      <c r="L16" s="511">
        <v>2457099</v>
      </c>
      <c r="M16" s="511">
        <v>562482</v>
      </c>
      <c r="N16" s="511">
        <v>0</v>
      </c>
      <c r="O16" s="511">
        <v>1057</v>
      </c>
      <c r="P16" s="511">
        <v>12749918</v>
      </c>
      <c r="Q16" s="511">
        <v>1114674</v>
      </c>
      <c r="R16" s="511">
        <v>8584756</v>
      </c>
      <c r="S16" s="511">
        <v>7881</v>
      </c>
    </row>
    <row r="17" spans="1:19" ht="19.5" customHeight="1">
      <c r="A17" s="251"/>
      <c r="B17" s="250" t="s">
        <v>337</v>
      </c>
      <c r="C17" s="498"/>
      <c r="D17" s="511">
        <f>E17+I17+L17+M17+N17+O17+P17+Q17+R17+S17-1</f>
        <v>394807</v>
      </c>
      <c r="E17" s="511">
        <f>F17+G17</f>
        <v>237855</v>
      </c>
      <c r="F17" s="512">
        <v>16054</v>
      </c>
      <c r="G17" s="511">
        <v>221801</v>
      </c>
      <c r="H17" s="511">
        <v>0</v>
      </c>
      <c r="I17" s="511">
        <f>J17+K17</f>
        <v>112610</v>
      </c>
      <c r="J17" s="511">
        <v>95280</v>
      </c>
      <c r="K17" s="511">
        <v>17330</v>
      </c>
      <c r="L17" s="511">
        <v>16570</v>
      </c>
      <c r="M17" s="511">
        <v>0</v>
      </c>
      <c r="N17" s="511">
        <v>0</v>
      </c>
      <c r="O17" s="511">
        <v>0</v>
      </c>
      <c r="P17" s="511">
        <v>27773</v>
      </c>
      <c r="Q17" s="511">
        <v>0</v>
      </c>
      <c r="R17" s="511">
        <v>0</v>
      </c>
      <c r="S17" s="511">
        <v>0</v>
      </c>
    </row>
    <row r="18" spans="1:19" s="487" customFormat="1" ht="19.5" customHeight="1">
      <c r="A18" s="496"/>
      <c r="B18" s="495" t="s">
        <v>339</v>
      </c>
      <c r="C18" s="494"/>
      <c r="D18" s="510">
        <f aca="true" t="shared" si="3" ref="D18:S18">SUM(D19:D20)</f>
        <v>101765190</v>
      </c>
      <c r="E18" s="509">
        <f t="shared" si="3"/>
        <v>22330496</v>
      </c>
      <c r="F18" s="509">
        <f t="shared" si="3"/>
        <v>3283342</v>
      </c>
      <c r="G18" s="509">
        <f t="shared" si="3"/>
        <v>19047154</v>
      </c>
      <c r="H18" s="509">
        <f t="shared" si="3"/>
        <v>0</v>
      </c>
      <c r="I18" s="509">
        <f t="shared" si="3"/>
        <v>53844831</v>
      </c>
      <c r="J18" s="509">
        <f t="shared" si="3"/>
        <v>52469000</v>
      </c>
      <c r="K18" s="509">
        <f t="shared" si="3"/>
        <v>1375831</v>
      </c>
      <c r="L18" s="509">
        <f t="shared" si="3"/>
        <v>1911108</v>
      </c>
      <c r="M18" s="509">
        <f t="shared" si="3"/>
        <v>559319</v>
      </c>
      <c r="N18" s="509">
        <f t="shared" si="3"/>
        <v>0</v>
      </c>
      <c r="O18" s="509">
        <f t="shared" si="3"/>
        <v>956</v>
      </c>
      <c r="P18" s="509">
        <f t="shared" si="3"/>
        <v>12808755</v>
      </c>
      <c r="Q18" s="509">
        <f t="shared" si="3"/>
        <v>1457251</v>
      </c>
      <c r="R18" s="509">
        <f t="shared" si="3"/>
        <v>8844788</v>
      </c>
      <c r="S18" s="509">
        <f t="shared" si="3"/>
        <v>7685</v>
      </c>
    </row>
    <row r="19" spans="1:19" s="487" customFormat="1" ht="19.5" customHeight="1">
      <c r="A19" s="493"/>
      <c r="B19" s="492" t="s">
        <v>338</v>
      </c>
      <c r="C19" s="491"/>
      <c r="D19" s="510">
        <f>E19+I19+L19+M19+N19+O19+P19+Q19+R19+S19+1</f>
        <v>101504627</v>
      </c>
      <c r="E19" s="509">
        <f>F19+G19</f>
        <v>22133220</v>
      </c>
      <c r="F19" s="509">
        <v>3278833</v>
      </c>
      <c r="G19" s="509">
        <v>18854387</v>
      </c>
      <c r="H19" s="488">
        <v>0</v>
      </c>
      <c r="I19" s="509">
        <f>J19+K19</f>
        <v>53817329</v>
      </c>
      <c r="J19" s="509">
        <v>52456545</v>
      </c>
      <c r="K19" s="509">
        <v>1360784</v>
      </c>
      <c r="L19" s="509">
        <v>1902774</v>
      </c>
      <c r="M19" s="509">
        <v>559319</v>
      </c>
      <c r="N19" s="488">
        <v>0</v>
      </c>
      <c r="O19" s="509">
        <v>956</v>
      </c>
      <c r="P19" s="509">
        <v>12781304</v>
      </c>
      <c r="Q19" s="509">
        <v>1457251</v>
      </c>
      <c r="R19" s="509">
        <v>8844788</v>
      </c>
      <c r="S19" s="509">
        <v>7685</v>
      </c>
    </row>
    <row r="20" spans="1:19" s="487" customFormat="1" ht="19.5" customHeight="1">
      <c r="A20" s="493"/>
      <c r="B20" s="492" t="s">
        <v>337</v>
      </c>
      <c r="C20" s="491"/>
      <c r="D20" s="509">
        <f>E20+I20+L20+M20+N20+O20+P20+Q20+R20+S20</f>
        <v>260563</v>
      </c>
      <c r="E20" s="509">
        <f>F20+G20</f>
        <v>197276</v>
      </c>
      <c r="F20" s="509">
        <v>4509</v>
      </c>
      <c r="G20" s="509">
        <v>192767</v>
      </c>
      <c r="H20" s="488">
        <v>0</v>
      </c>
      <c r="I20" s="509">
        <f>J20+K20</f>
        <v>27502</v>
      </c>
      <c r="J20" s="509">
        <v>12455</v>
      </c>
      <c r="K20" s="509">
        <v>15047</v>
      </c>
      <c r="L20" s="509">
        <v>8334</v>
      </c>
      <c r="M20" s="488">
        <v>0</v>
      </c>
      <c r="N20" s="488">
        <v>0</v>
      </c>
      <c r="O20" s="488">
        <v>0</v>
      </c>
      <c r="P20" s="509">
        <v>27451</v>
      </c>
      <c r="Q20" s="488">
        <v>0</v>
      </c>
      <c r="R20" s="488">
        <v>0</v>
      </c>
      <c r="S20" s="488">
        <v>0</v>
      </c>
    </row>
    <row r="21" spans="1:19" ht="24.75" customHeight="1">
      <c r="A21" s="251"/>
      <c r="B21" s="251"/>
      <c r="C21" s="251"/>
      <c r="D21" s="508"/>
      <c r="E21" s="504"/>
      <c r="F21" s="507"/>
      <c r="G21" s="504"/>
      <c r="H21" s="504" t="s">
        <v>342</v>
      </c>
      <c r="I21" s="504"/>
      <c r="J21" s="506" t="s">
        <v>341</v>
      </c>
      <c r="K21" s="504"/>
      <c r="L21" s="506" t="s">
        <v>340</v>
      </c>
      <c r="M21" s="506"/>
      <c r="N21" s="504"/>
      <c r="O21" s="504"/>
      <c r="P21" s="504"/>
      <c r="Q21" s="504"/>
      <c r="R21" s="505"/>
      <c r="S21" s="504"/>
    </row>
    <row r="22" spans="1:19" ht="19.5" customHeight="1">
      <c r="A22" s="503"/>
      <c r="B22" s="502" t="s">
        <v>182</v>
      </c>
      <c r="C22" s="501"/>
      <c r="D22" s="499">
        <f aca="true" t="shared" si="4" ref="D22:G27">D15/D8*100</f>
        <v>99.12763383325127</v>
      </c>
      <c r="E22" s="497">
        <f t="shared" si="4"/>
        <v>97.208108220694</v>
      </c>
      <c r="F22" s="497">
        <f t="shared" si="4"/>
        <v>99.3919420246615</v>
      </c>
      <c r="G22" s="497">
        <f t="shared" si="4"/>
        <v>96.92338756113102</v>
      </c>
      <c r="H22" s="497">
        <v>0</v>
      </c>
      <c r="I22" s="497">
        <f aca="true" t="shared" si="5" ref="I22:M23">I15/I8*100</f>
        <v>99.85349657862687</v>
      </c>
      <c r="J22" s="497">
        <f t="shared" si="5"/>
        <v>99.91700385334659</v>
      </c>
      <c r="K22" s="497">
        <f t="shared" si="5"/>
        <v>97.94978353547705</v>
      </c>
      <c r="L22" s="497">
        <f t="shared" si="5"/>
        <v>98.3423088329889</v>
      </c>
      <c r="M22" s="497">
        <f t="shared" si="5"/>
        <v>100</v>
      </c>
      <c r="N22" s="497">
        <v>0</v>
      </c>
      <c r="O22" s="497">
        <f>O15/O8*100</f>
        <v>100</v>
      </c>
      <c r="P22" s="497">
        <v>99.34162226519166</v>
      </c>
      <c r="Q22" s="497">
        <f aca="true" t="shared" si="6" ref="Q22:S23">Q15/Q8*100</f>
        <v>100</v>
      </c>
      <c r="R22" s="497">
        <f t="shared" si="6"/>
        <v>100</v>
      </c>
      <c r="S22" s="497">
        <f t="shared" si="6"/>
        <v>100</v>
      </c>
    </row>
    <row r="23" spans="1:19" ht="19.5" customHeight="1">
      <c r="A23" s="251"/>
      <c r="B23" s="250" t="s">
        <v>338</v>
      </c>
      <c r="C23" s="500"/>
      <c r="D23" s="499">
        <f t="shared" si="4"/>
        <v>99.6875500237587</v>
      </c>
      <c r="E23" s="497">
        <f t="shared" si="4"/>
        <v>99.15366640566045</v>
      </c>
      <c r="F23" s="497">
        <f t="shared" si="4"/>
        <v>99.71390804073779</v>
      </c>
      <c r="G23" s="497">
        <f t="shared" si="4"/>
        <v>99.07883624160696</v>
      </c>
      <c r="H23" s="497">
        <v>0</v>
      </c>
      <c r="I23" s="497">
        <f t="shared" si="5"/>
        <v>99.90789968496739</v>
      </c>
      <c r="J23" s="497">
        <f t="shared" si="5"/>
        <v>99.94612579113137</v>
      </c>
      <c r="K23" s="497">
        <f t="shared" si="5"/>
        <v>98.74146048760677</v>
      </c>
      <c r="L23" s="497">
        <f t="shared" si="5"/>
        <v>98.89580858857579</v>
      </c>
      <c r="M23" s="497">
        <f t="shared" si="5"/>
        <v>100</v>
      </c>
      <c r="N23" s="497">
        <v>0</v>
      </c>
      <c r="O23" s="497">
        <f>O16/O9*100</f>
        <v>100</v>
      </c>
      <c r="P23" s="497">
        <v>99.71150733721092</v>
      </c>
      <c r="Q23" s="497">
        <f t="shared" si="6"/>
        <v>100</v>
      </c>
      <c r="R23" s="497">
        <f t="shared" si="6"/>
        <v>100</v>
      </c>
      <c r="S23" s="497">
        <f t="shared" si="6"/>
        <v>100</v>
      </c>
    </row>
    <row r="24" spans="1:19" ht="19.5" customHeight="1">
      <c r="A24" s="251"/>
      <c r="B24" s="250" t="s">
        <v>337</v>
      </c>
      <c r="C24" s="498"/>
      <c r="D24" s="497">
        <f t="shared" si="4"/>
        <v>43.061524097883606</v>
      </c>
      <c r="E24" s="497">
        <f t="shared" si="4"/>
        <v>35.330212080792116</v>
      </c>
      <c r="F24" s="497">
        <f t="shared" si="4"/>
        <v>65.99794450154162</v>
      </c>
      <c r="G24" s="497">
        <f t="shared" si="4"/>
        <v>34.18060159436839</v>
      </c>
      <c r="H24" s="497">
        <v>0</v>
      </c>
      <c r="I24" s="497">
        <f aca="true" t="shared" si="7" ref="I24:L27">I17/I10*100</f>
        <v>82.07008133399411</v>
      </c>
      <c r="J24" s="497">
        <f t="shared" si="7"/>
        <v>88.2083375764926</v>
      </c>
      <c r="K24" s="497">
        <f t="shared" si="7"/>
        <v>59.35947936290461</v>
      </c>
      <c r="L24" s="497">
        <f t="shared" si="7"/>
        <v>53.741121525638114</v>
      </c>
      <c r="M24" s="497">
        <v>0</v>
      </c>
      <c r="N24" s="497">
        <v>0</v>
      </c>
      <c r="O24" s="497">
        <v>0</v>
      </c>
      <c r="P24" s="497">
        <f>P17/P10*100</f>
        <v>36.75330174946404</v>
      </c>
      <c r="Q24" s="497">
        <v>0</v>
      </c>
      <c r="R24" s="497">
        <v>0</v>
      </c>
      <c r="S24" s="497">
        <v>0</v>
      </c>
    </row>
    <row r="25" spans="1:19" s="487" customFormat="1" ht="19.5" customHeight="1">
      <c r="A25" s="496"/>
      <c r="B25" s="495" t="s">
        <v>339</v>
      </c>
      <c r="C25" s="494"/>
      <c r="D25" s="489">
        <f t="shared" si="4"/>
        <v>99.3498685218996</v>
      </c>
      <c r="E25" s="489">
        <f t="shared" si="4"/>
        <v>97.88121035471661</v>
      </c>
      <c r="F25" s="489">
        <f t="shared" si="4"/>
        <v>99.55766192733017</v>
      </c>
      <c r="G25" s="489">
        <f t="shared" si="4"/>
        <v>97.59791276302084</v>
      </c>
      <c r="H25" s="489">
        <v>0</v>
      </c>
      <c r="I25" s="489">
        <f t="shared" si="7"/>
        <v>99.87693646304432</v>
      </c>
      <c r="J25" s="489">
        <f t="shared" si="7"/>
        <v>99.93137419666748</v>
      </c>
      <c r="K25" s="489">
        <f t="shared" si="7"/>
        <v>97.84424639297255</v>
      </c>
      <c r="L25" s="489">
        <f t="shared" si="7"/>
        <v>98.30483888639412</v>
      </c>
      <c r="M25" s="489">
        <f>M18/M11*100</f>
        <v>100</v>
      </c>
      <c r="N25" s="489">
        <v>0</v>
      </c>
      <c r="O25" s="489">
        <f>O18/O11*100</f>
        <v>100</v>
      </c>
      <c r="P25" s="489">
        <f>P18/P11*100</f>
        <v>99.35417388205025</v>
      </c>
      <c r="Q25" s="489">
        <f aca="true" t="shared" si="8" ref="Q25:S26">Q18/Q11*100</f>
        <v>100</v>
      </c>
      <c r="R25" s="489">
        <f t="shared" si="8"/>
        <v>100</v>
      </c>
      <c r="S25" s="489">
        <f t="shared" si="8"/>
        <v>100</v>
      </c>
    </row>
    <row r="26" spans="1:19" s="487" customFormat="1" ht="19.5" customHeight="1">
      <c r="A26" s="493"/>
      <c r="B26" s="492" t="s">
        <v>338</v>
      </c>
      <c r="C26" s="491"/>
      <c r="D26" s="489">
        <f t="shared" si="4"/>
        <v>99.75016033247464</v>
      </c>
      <c r="E26" s="489">
        <f t="shared" si="4"/>
        <v>99.23991846920686</v>
      </c>
      <c r="F26" s="489">
        <f t="shared" si="4"/>
        <v>99.80856114323913</v>
      </c>
      <c r="G26" s="489">
        <f t="shared" si="4"/>
        <v>99.14169057038008</v>
      </c>
      <c r="H26" s="490">
        <v>0</v>
      </c>
      <c r="I26" s="489">
        <f t="shared" si="7"/>
        <v>99.93413527122333</v>
      </c>
      <c r="J26" s="489">
        <f t="shared" si="7"/>
        <v>99.96495279193861</v>
      </c>
      <c r="K26" s="489">
        <f t="shared" si="7"/>
        <v>98.76047183210522</v>
      </c>
      <c r="L26" s="489">
        <f t="shared" si="7"/>
        <v>99.36198166885293</v>
      </c>
      <c r="M26" s="489">
        <f>M19/M12*100</f>
        <v>100</v>
      </c>
      <c r="N26" s="490">
        <v>0</v>
      </c>
      <c r="O26" s="489">
        <f>O19/O12*100</f>
        <v>100</v>
      </c>
      <c r="P26" s="489">
        <f>P19/P12*100</f>
        <v>99.7111324624764</v>
      </c>
      <c r="Q26" s="489">
        <f t="shared" si="8"/>
        <v>100</v>
      </c>
      <c r="R26" s="489">
        <f t="shared" si="8"/>
        <v>100</v>
      </c>
      <c r="S26" s="489">
        <f t="shared" si="8"/>
        <v>100</v>
      </c>
    </row>
    <row r="27" spans="1:19" s="487" customFormat="1" ht="19.5" customHeight="1">
      <c r="A27" s="493"/>
      <c r="B27" s="492" t="s">
        <v>337</v>
      </c>
      <c r="C27" s="491"/>
      <c r="D27" s="489">
        <f t="shared" si="4"/>
        <v>38.758913882302544</v>
      </c>
      <c r="E27" s="489">
        <f t="shared" si="4"/>
        <v>38.59567433261272</v>
      </c>
      <c r="F27" s="489">
        <f t="shared" si="4"/>
        <v>35.20455965021861</v>
      </c>
      <c r="G27" s="489">
        <f t="shared" si="4"/>
        <v>38.68283275840964</v>
      </c>
      <c r="H27" s="490">
        <v>0</v>
      </c>
      <c r="I27" s="489">
        <f t="shared" si="7"/>
        <v>47.11101975092931</v>
      </c>
      <c r="J27" s="489">
        <f t="shared" si="7"/>
        <v>41.384237107921315</v>
      </c>
      <c r="K27" s="489">
        <f t="shared" si="7"/>
        <v>53.205332201831624</v>
      </c>
      <c r="L27" s="489">
        <f t="shared" si="7"/>
        <v>28.667744487633723</v>
      </c>
      <c r="M27" s="488">
        <v>0</v>
      </c>
      <c r="N27" s="488">
        <v>0</v>
      </c>
      <c r="O27" s="488">
        <v>0</v>
      </c>
      <c r="P27" s="489">
        <f>P20/P13*100</f>
        <v>37.25554062673887</v>
      </c>
      <c r="Q27" s="488">
        <v>0</v>
      </c>
      <c r="R27" s="488">
        <v>0</v>
      </c>
      <c r="S27" s="488">
        <v>0</v>
      </c>
    </row>
    <row r="28" spans="1:19" ht="6" customHeight="1" thickBot="1">
      <c r="A28" s="225"/>
      <c r="B28" s="225"/>
      <c r="C28" s="225"/>
      <c r="D28" s="486"/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5"/>
      <c r="S28" s="485"/>
    </row>
    <row r="29" spans="1:19" ht="13.5" customHeight="1">
      <c r="A29" s="484" t="s">
        <v>336</v>
      </c>
      <c r="B29" s="484"/>
      <c r="C29" s="483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2"/>
    </row>
    <row r="30" spans="1:19" ht="13.5" customHeight="1">
      <c r="A30" s="480" t="s">
        <v>335</v>
      </c>
      <c r="B30" s="481"/>
      <c r="C30" s="478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5"/>
      <c r="P30" s="475"/>
      <c r="Q30" s="475"/>
      <c r="R30" s="475"/>
      <c r="S30" s="475"/>
    </row>
    <row r="31" spans="1:19" ht="13.5" customHeight="1">
      <c r="A31" s="480" t="s">
        <v>334</v>
      </c>
      <c r="B31" s="481"/>
      <c r="C31" s="478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5"/>
      <c r="P31" s="475"/>
      <c r="Q31" s="475"/>
      <c r="R31" s="475"/>
      <c r="S31" s="475"/>
    </row>
    <row r="32" spans="1:19" ht="13.5" customHeight="1">
      <c r="A32" s="480" t="s">
        <v>333</v>
      </c>
      <c r="B32" s="481"/>
      <c r="C32" s="478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5"/>
      <c r="P32" s="475"/>
      <c r="Q32" s="475"/>
      <c r="R32" s="475"/>
      <c r="S32" s="475"/>
    </row>
    <row r="33" spans="1:19" ht="13.5" customHeight="1">
      <c r="A33" s="480"/>
      <c r="B33" s="481"/>
      <c r="C33" s="478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5"/>
      <c r="P33" s="475"/>
      <c r="Q33" s="475"/>
      <c r="R33" s="475"/>
      <c r="S33" s="475"/>
    </row>
    <row r="34" spans="1:19" ht="13.5" customHeight="1">
      <c r="A34" s="480"/>
      <c r="B34" s="479"/>
      <c r="C34" s="478"/>
      <c r="D34" s="477"/>
      <c r="E34" s="477"/>
      <c r="F34" s="477"/>
      <c r="G34" s="477"/>
      <c r="H34" s="477"/>
      <c r="I34" s="477"/>
      <c r="J34" s="477"/>
      <c r="K34" s="476"/>
      <c r="L34" s="476"/>
      <c r="M34" s="476"/>
      <c r="N34" s="476"/>
      <c r="O34" s="475"/>
      <c r="P34" s="475"/>
      <c r="Q34" s="475"/>
      <c r="R34" s="475"/>
      <c r="S34" s="475"/>
    </row>
    <row r="35" spans="1:19" ht="13.5" customHeight="1">
      <c r="A35" s="469"/>
      <c r="B35" s="469"/>
      <c r="C35" s="468"/>
      <c r="D35" s="468"/>
      <c r="E35" s="468"/>
      <c r="F35" s="468"/>
      <c r="G35" s="468"/>
      <c r="H35" s="468"/>
      <c r="I35" s="468"/>
      <c r="J35" s="468"/>
      <c r="O35" s="474"/>
      <c r="P35" s="474"/>
      <c r="Q35" s="473"/>
      <c r="R35" s="472"/>
      <c r="S35" s="471"/>
    </row>
    <row r="36" spans="1:19" ht="13.5" customHeight="1">
      <c r="A36" s="469"/>
      <c r="B36" s="469"/>
      <c r="C36" s="468"/>
      <c r="D36" s="468"/>
      <c r="E36" s="468"/>
      <c r="F36" s="468"/>
      <c r="G36" s="468"/>
      <c r="H36" s="468"/>
      <c r="I36" s="468"/>
      <c r="J36" s="468"/>
      <c r="O36" s="467"/>
      <c r="P36" s="467"/>
      <c r="Q36" s="467"/>
      <c r="R36" s="467"/>
      <c r="S36" s="466"/>
    </row>
    <row r="37" spans="1:19" ht="13.5" customHeight="1">
      <c r="A37" s="470"/>
      <c r="B37" s="469"/>
      <c r="C37" s="468"/>
      <c r="D37" s="468"/>
      <c r="E37" s="468"/>
      <c r="F37" s="468"/>
      <c r="G37" s="468"/>
      <c r="H37" s="468"/>
      <c r="I37" s="468"/>
      <c r="J37" s="468"/>
      <c r="O37" s="467"/>
      <c r="P37" s="467"/>
      <c r="Q37" s="467"/>
      <c r="R37" s="467"/>
      <c r="S37" s="466"/>
    </row>
    <row r="38" spans="2:19" ht="13.5">
      <c r="B38" s="468"/>
      <c r="C38" s="468"/>
      <c r="D38" s="468"/>
      <c r="E38" s="468"/>
      <c r="F38" s="468"/>
      <c r="G38" s="468"/>
      <c r="H38" s="468"/>
      <c r="I38" s="468"/>
      <c r="J38" s="468"/>
      <c r="O38" s="467"/>
      <c r="P38" s="467"/>
      <c r="Q38" s="467"/>
      <c r="R38" s="467"/>
      <c r="S38" s="466"/>
    </row>
    <row r="39" spans="15:19" ht="13.5">
      <c r="O39" s="467"/>
      <c r="P39" s="467"/>
      <c r="Q39" s="467"/>
      <c r="R39" s="467"/>
      <c r="S39" s="466"/>
    </row>
    <row r="40" spans="15:19" ht="13.5">
      <c r="O40" s="467"/>
      <c r="P40" s="467"/>
      <c r="Q40" s="467"/>
      <c r="R40" s="467"/>
      <c r="S40" s="466"/>
    </row>
    <row r="41" spans="15:19" ht="13.5">
      <c r="O41" s="467"/>
      <c r="P41" s="467"/>
      <c r="Q41" s="467"/>
      <c r="R41" s="467"/>
      <c r="S41" s="466"/>
    </row>
  </sheetData>
  <sheetProtection/>
  <mergeCells count="12">
    <mergeCell ref="M4:M6"/>
    <mergeCell ref="N4:N6"/>
    <mergeCell ref="O4:O6"/>
    <mergeCell ref="P4:Q5"/>
    <mergeCell ref="R4:R6"/>
    <mergeCell ref="S4:S6"/>
    <mergeCell ref="A2:J2"/>
    <mergeCell ref="A4:C6"/>
    <mergeCell ref="D4:D6"/>
    <mergeCell ref="E4:H5"/>
    <mergeCell ref="I4:K5"/>
    <mergeCell ref="L4:L6"/>
  </mergeCells>
  <printOptions/>
  <pageMargins left="0.6692913385826772" right="0.6692913385826772" top="0.3937007874015748" bottom="0.07874015748031496" header="0.31496062992125984" footer="0.31496062992125984"/>
  <pageSetup firstPageNumber="0" useFirstPageNumber="1" fitToHeight="0" horizontalDpi="600" verticalDpi="600" orientation="portrait" paperSize="9" scale="95" r:id="rId1"/>
  <colBreaks count="1" manualBreakCount="1">
    <brk id="10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2024-03-06T02:09:22Z</cp:lastPrinted>
  <dcterms:created xsi:type="dcterms:W3CDTF">2001-02-09T06:42:36Z</dcterms:created>
  <dcterms:modified xsi:type="dcterms:W3CDTF">2024-03-15T07:52:27Z</dcterms:modified>
  <cp:category/>
  <cp:version/>
  <cp:contentType/>
  <cp:contentStatus/>
</cp:coreProperties>
</file>